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tabRatio="921" activeTab="0"/>
  </bookViews>
  <sheets>
    <sheet name="北京" sheetId="1" r:id="rId1"/>
    <sheet name="天津" sheetId="2" r:id="rId2"/>
    <sheet name="河北" sheetId="3" r:id="rId3"/>
    <sheet name="山西" sheetId="4" r:id="rId4"/>
    <sheet name="内蒙古" sheetId="5" r:id="rId5"/>
    <sheet name="辽宁" sheetId="6" r:id="rId6"/>
    <sheet name="大连" sheetId="7" r:id="rId7"/>
    <sheet name="吉林" sheetId="8" r:id="rId8"/>
    <sheet name="黑龙江" sheetId="9" r:id="rId9"/>
    <sheet name="上海" sheetId="10" r:id="rId10"/>
    <sheet name="江苏" sheetId="11" r:id="rId11"/>
    <sheet name="浙江" sheetId="12" r:id="rId12"/>
    <sheet name="宁波" sheetId="13" r:id="rId13"/>
    <sheet name="安徽" sheetId="14" r:id="rId14"/>
    <sheet name="福建" sheetId="15" r:id="rId15"/>
    <sheet name="厦门" sheetId="16" r:id="rId16"/>
    <sheet name="江西" sheetId="17" r:id="rId17"/>
    <sheet name="山东" sheetId="18" r:id="rId18"/>
    <sheet name="青岛" sheetId="19" r:id="rId19"/>
    <sheet name="河南" sheetId="20" r:id="rId20"/>
    <sheet name="湖北" sheetId="21" r:id="rId21"/>
    <sheet name="湖南" sheetId="22" r:id="rId22"/>
    <sheet name="广东" sheetId="23" r:id="rId23"/>
    <sheet name="深圳" sheetId="24" r:id="rId24"/>
    <sheet name="广西" sheetId="25" r:id="rId25"/>
    <sheet name="海南" sheetId="26" r:id="rId26"/>
    <sheet name="重庆" sheetId="27" r:id="rId27"/>
    <sheet name="四川" sheetId="28" r:id="rId28"/>
    <sheet name="贵州" sheetId="29" r:id="rId29"/>
    <sheet name="云南" sheetId="30" r:id="rId30"/>
    <sheet name="西藏" sheetId="31" r:id="rId31"/>
    <sheet name="陕西" sheetId="32" r:id="rId32"/>
    <sheet name="甘肃" sheetId="33" r:id="rId33"/>
    <sheet name="青海" sheetId="34" r:id="rId34"/>
    <sheet name="宁夏" sheetId="35" r:id="rId35"/>
    <sheet name="新疆" sheetId="36" r:id="rId36"/>
    <sheet name="兵团" sheetId="37" r:id="rId37"/>
  </sheets>
  <definedNames>
    <definedName name="_xlnm.Print_Titles" localSheetId="0">'北京'!$4:$4</definedName>
    <definedName name="_xlnm.Print_Area" localSheetId="0">'北京'!$A$1:$D$50</definedName>
    <definedName name="_xlnm.Print_Titles" localSheetId="1">'天津'!$4:$4</definedName>
    <definedName name="_xlnm.Print_Area" localSheetId="1">'天津'!$A$1:$D$12</definedName>
    <definedName name="_xlnm.Print_Titles" localSheetId="2">'河北'!$4:$4</definedName>
    <definedName name="_xlnm.Print_Area" localSheetId="2">'河北'!$A$1:$D$26</definedName>
    <definedName name="_xlnm.Print_Titles" localSheetId="3">'山西'!$4:$4</definedName>
    <definedName name="_xlnm.Print_Area" localSheetId="3">'山西'!$A$1:$D$14</definedName>
    <definedName name="_xlnm.Print_Titles" localSheetId="4">'内蒙古'!$4:$4</definedName>
    <definedName name="_xlnm.Print_Area" localSheetId="4">'内蒙古'!$A$1:$D$48</definedName>
    <definedName name="_xlnm.Print_Titles" localSheetId="5">'辽宁'!$4:$4</definedName>
    <definedName name="_xlnm.Print_Area" localSheetId="5">'辽宁'!$A$1:$D$19</definedName>
    <definedName name="_xlnm.Print_Titles" localSheetId="6">'大连'!$4:$4</definedName>
    <definedName name="_xlnm.Print_Area" localSheetId="6">'大连'!$A$1:$D$7</definedName>
    <definedName name="_xlnm.Print_Titles" localSheetId="7">'吉林'!$4:$4</definedName>
    <definedName name="_xlnm.Print_Area" localSheetId="7">'吉林'!$A$1:$D$14</definedName>
    <definedName name="_xlnm.Print_Titles" localSheetId="8">'黑龙江'!$4:$4</definedName>
    <definedName name="_xlnm.Print_Area" localSheetId="8">'黑龙江'!$A$1:$D$32</definedName>
    <definedName name="_xlnm.Print_Titles" localSheetId="9">'上海'!$4:$4</definedName>
    <definedName name="_xlnm.Print_Area" localSheetId="9">'上海'!$A$1:$D$21</definedName>
    <definedName name="_xlnm.Print_Titles" localSheetId="10">'江苏'!$4:$4</definedName>
    <definedName name="_xlnm.Print_Area" localSheetId="10">'江苏'!$A$1:$D$39</definedName>
    <definedName name="_xlnm.Print_Titles" localSheetId="11">'浙江'!$4:$4</definedName>
    <definedName name="_xlnm.Print_Area" localSheetId="11">'浙江'!$A$1:$D$32</definedName>
    <definedName name="_xlnm.Print_Titles" localSheetId="12">'宁波'!$4:$4</definedName>
    <definedName name="_xlnm.Print_Area" localSheetId="12">'宁波'!$A$1:$D$9</definedName>
    <definedName name="_xlnm.Print_Titles" localSheetId="13">'安徽'!$4:$4</definedName>
    <definedName name="_xlnm.Print_Area" localSheetId="13">'安徽'!$A$1:$D$17</definedName>
    <definedName name="_xlnm.Print_Titles" localSheetId="14">'福建'!$4:$4</definedName>
    <definedName name="_xlnm.Print_Area" localSheetId="14">'福建'!$A$1:$D$21</definedName>
    <definedName name="_xlnm.Print_Titles" localSheetId="15">'厦门'!$4:$4</definedName>
    <definedName name="_xlnm.Print_Area" localSheetId="15">'厦门'!$A$1:$D$10</definedName>
    <definedName name="_xlnm.Print_Titles" localSheetId="16">'江西'!$4:$4</definedName>
    <definedName name="_xlnm.Print_Area" localSheetId="16">'江西'!$A$1:$D$14</definedName>
    <definedName name="_xlnm.Print_Titles" localSheetId="17">'山东'!$4:$4</definedName>
    <definedName name="_xlnm.Print_Area" localSheetId="17">'山东'!$A$1:$D$35</definedName>
    <definedName name="_xlnm.Print_Titles" localSheetId="18">'青岛'!$4:$4</definedName>
    <definedName name="_xlnm.Print_Area" localSheetId="18">'青岛'!$A$1:$D$17</definedName>
    <definedName name="_xlnm.Print_Titles" localSheetId="19">'河南'!$4:$4</definedName>
    <definedName name="_xlnm.Print_Area" localSheetId="19">'河南'!$A$1:$D$26</definedName>
    <definedName name="_xlnm.Print_Titles" localSheetId="20">'湖北'!$4:$4</definedName>
    <definedName name="_xlnm.Print_Area" localSheetId="20">'湖北'!$A$1:$D$32</definedName>
    <definedName name="_xlnm.Print_Titles" localSheetId="21">'湖南'!$4:$4</definedName>
    <definedName name="_xlnm.Print_Area" localSheetId="21">'湖南'!$A$1:$D$29</definedName>
    <definedName name="_xlnm.Print_Titles" localSheetId="22">'广东'!$4:$4</definedName>
    <definedName name="_xlnm.Print_Area" localSheetId="22">'广东'!$A$1:$D$38</definedName>
    <definedName name="_xlnm.Print_Titles" localSheetId="23">'深圳'!$4:$4</definedName>
    <definedName name="_xlnm.Print_Area" localSheetId="23">'深圳'!$A$1:$D$22</definedName>
    <definedName name="_xlnm.Print_Titles" localSheetId="24">'广西'!$4:$4</definedName>
    <definedName name="_xlnm.Print_Area" localSheetId="24">'广西'!$A$1:$D$21</definedName>
    <definedName name="_xlnm.Print_Titles" localSheetId="25">'海南'!$4:$4</definedName>
    <definedName name="_xlnm.Print_Area" localSheetId="25">'海南'!$A$1:$D$22</definedName>
    <definedName name="_xlnm.Print_Titles" localSheetId="26">'重庆'!$4:$4</definedName>
    <definedName name="_xlnm.Print_Area" localSheetId="26">'重庆'!$A$1:$D$21</definedName>
    <definedName name="_xlnm.Print_Titles" localSheetId="27">'四川'!$4:$4</definedName>
    <definedName name="_xlnm.Print_Area" localSheetId="27">'四川'!$A$1:$D$37</definedName>
    <definedName name="_xlnm.Print_Titles" localSheetId="28">'贵州'!$4:$4</definedName>
    <definedName name="_xlnm.Print_Area" localSheetId="28">'贵州'!$A$1:$D$32</definedName>
    <definedName name="_xlnm.Print_Titles" localSheetId="29">'云南'!$4:$4</definedName>
    <definedName name="_xlnm.Print_Area" localSheetId="29">'云南'!$A$1:$D$38</definedName>
    <definedName name="_xlnm.Print_Titles" localSheetId="30">'西藏'!$4:$4</definedName>
    <definedName name="_xlnm.Print_Area" localSheetId="30">'西藏'!$A$1:$D$11</definedName>
    <definedName name="_xlnm.Print_Titles" localSheetId="31">'陕西'!$4:$4</definedName>
    <definedName name="_xlnm.Print_Area" localSheetId="31">'陕西'!$A$1:$D$30</definedName>
    <definedName name="_xlnm.Print_Titles" localSheetId="32">'甘肃'!$4:$4</definedName>
    <definedName name="_xlnm.Print_Area" localSheetId="32">'甘肃'!$A$1:$D$19</definedName>
    <definedName name="_xlnm.Print_Titles" localSheetId="33">'青海'!$4:$4</definedName>
    <definedName name="_xlnm.Print_Area" localSheetId="33">'青海'!$A$1:$D$15</definedName>
    <definedName name="_xlnm.Print_Titles" localSheetId="34">'宁夏'!$4:$4</definedName>
    <definedName name="_xlnm.Print_Area" localSheetId="34">'宁夏'!$A$1:$D$12</definedName>
    <definedName name="_xlnm.Print_Titles" localSheetId="35">'新疆'!$4:$4</definedName>
    <definedName name="_xlnm.Print_Area" localSheetId="35">'新疆'!$A$1:$D$45</definedName>
    <definedName name="_xlnm.Print_Titles" localSheetId="36">'兵团'!$4:$4</definedName>
    <definedName name="_xlnm.Print_Area" localSheetId="36">'兵团'!$A$1:$D$19</definedName>
  </definedNames>
  <calcPr fullCalcOnLoad="1"/>
</workbook>
</file>

<file path=xl/sharedStrings.xml><?xml version="1.0" encoding="utf-8"?>
<sst xmlns="http://schemas.openxmlformats.org/spreadsheetml/2006/main" count="1600" uniqueCount="863">
  <si>
    <t>附件1</t>
  </si>
  <si>
    <t>2023年民航发展基金转移支付提前下达资金预算表</t>
  </si>
  <si>
    <t>单位：万元</t>
  </si>
  <si>
    <t>序号</t>
  </si>
  <si>
    <t>单位（集团）名称</t>
  </si>
  <si>
    <t>项目名称</t>
  </si>
  <si>
    <t>预算金额</t>
  </si>
  <si>
    <t>北京市合计</t>
  </si>
  <si>
    <t>特殊国际航线补贴项目合计</t>
  </si>
  <si>
    <t>北京首都航空有限公司</t>
  </si>
  <si>
    <t>特殊国际航线空补贴项目</t>
  </si>
  <si>
    <t>支线航空补贴项目合计</t>
  </si>
  <si>
    <t>支线航空补贴项目</t>
  </si>
  <si>
    <t>奥凯航空有限公司</t>
  </si>
  <si>
    <t>北京华彬天星通用航空股份有限公司</t>
  </si>
  <si>
    <t>通用航空发展专项合计</t>
  </si>
  <si>
    <t>海直通用航空有限责任公司</t>
  </si>
  <si>
    <t>通用航空发展专项资金项目</t>
  </si>
  <si>
    <t>国网通用航空有限公司</t>
  </si>
  <si>
    <t>北京首航直升机股份有限公司</t>
  </si>
  <si>
    <t>北京天鑫爱通用航空有限公司</t>
  </si>
  <si>
    <t>北京路鹰通用航空有限公司</t>
  </si>
  <si>
    <t>北京搏翼通用航空有限责任公司</t>
  </si>
  <si>
    <t>东时双悦（北京）通用航空有限公司</t>
  </si>
  <si>
    <t>北京潞州通用航空有限公司</t>
  </si>
  <si>
    <t>领航通用航空有限公司</t>
  </si>
  <si>
    <t>北京翔宇通用航空有限公司</t>
  </si>
  <si>
    <t>北京金羽通用航空有限公司</t>
  </si>
  <si>
    <t>北京乐享通用航空有限公司</t>
  </si>
  <si>
    <t>北京添翊通用航空服务有限公司</t>
  </si>
  <si>
    <t>北京蔚蓝通用航空有限公司</t>
  </si>
  <si>
    <t>安全能力建设专项合计</t>
  </si>
  <si>
    <t>飞行员人工飞行能力提升训练补贴</t>
  </si>
  <si>
    <t>中国邮政航空有限责任公司</t>
  </si>
  <si>
    <t>签派员资质管理规章政策和素质能力提升研究</t>
  </si>
  <si>
    <t>直升机高高原及复杂条件下航空应急救援能力建设</t>
  </si>
  <si>
    <t>中关村蓝创通用航空产业联盟</t>
  </si>
  <si>
    <t>垂直起降固定翼航空器适航审定技术研究</t>
  </si>
  <si>
    <t>活水心田（北京）文化传播有限公司</t>
  </si>
  <si>
    <t>双轮驱动的安检队伍心理安全长效机场研究</t>
  </si>
  <si>
    <t>中航建研航空设计咨询有限公司</t>
  </si>
  <si>
    <t>机场航班备降保障机制深化研究</t>
  </si>
  <si>
    <t>华设设计集团北京民航设计研究院有限公司</t>
  </si>
  <si>
    <t>《民用机场勘测报告编写指南》编制</t>
  </si>
  <si>
    <t>中设设计集团北京民航设计研究院有限公司</t>
  </si>
  <si>
    <t>《民用机场智慧能源管理系统评价体系技术标准》编制</t>
  </si>
  <si>
    <t>中国中元国际工程有限公司</t>
  </si>
  <si>
    <t>枢纽机场航空物流设施保障能力提升研究</t>
  </si>
  <si>
    <t>北京中航易成科技有限公司</t>
  </si>
  <si>
    <t>面向智慧监管的民航无线电安全管理能力提升与关键技术应用研究</t>
  </si>
  <si>
    <t>中交公路规划设计院有限公司</t>
  </si>
  <si>
    <t>机场桥梁的飞机荷载技术标准及静动力特性研究</t>
  </si>
  <si>
    <t>北京市建筑设计研究院有限公司</t>
  </si>
  <si>
    <t>民航机场设计可持续发展系列研究-低碳设计、标准化设计、移动设备充电设施</t>
  </si>
  <si>
    <t>运输机场航站楼规划设计规范</t>
  </si>
  <si>
    <t>国家建筑城建机械质量监督检验中心</t>
  </si>
  <si>
    <t>飞机地面设备（修订）</t>
  </si>
  <si>
    <t>中机科（北京）车辆检测工程研究院有限公司</t>
  </si>
  <si>
    <t>智能化机场地面设备能力建设研究</t>
  </si>
  <si>
    <t>航天宏图信息技术股份有限公司</t>
  </si>
  <si>
    <t>航空灾害性天气预报预警关键技术研究</t>
  </si>
  <si>
    <t>天信达信息技术有限公司</t>
  </si>
  <si>
    <t>货物运输电子单证数字验签和存档的推广及相关标准研究</t>
  </si>
  <si>
    <t>北京恒礼管理咨询有限公司</t>
  </si>
  <si>
    <t>空难家属援助的立法后评估和管理改进研究</t>
  </si>
  <si>
    <t>北京商务航空协会</t>
  </si>
  <si>
    <t>境外通用航空企业包机飞行经营活动管理规定</t>
  </si>
  <si>
    <t>中国航空学会</t>
  </si>
  <si>
    <t>垂直起降航空器噪声适航审定关键技术研究</t>
  </si>
  <si>
    <t>天津市合计</t>
  </si>
  <si>
    <t>天津航空有限责任公司</t>
  </si>
  <si>
    <t>中国通用航空有限责任公司</t>
  </si>
  <si>
    <t>天津货运航空有限公司</t>
  </si>
  <si>
    <t>河北省合计</t>
  </si>
  <si>
    <t>中小机场补贴项目合计</t>
  </si>
  <si>
    <t>承德机场</t>
  </si>
  <si>
    <t>承德机场中小机场补贴项目</t>
  </si>
  <si>
    <t>秦皇岛北戴河机场</t>
  </si>
  <si>
    <t>秦皇岛北戴河机场中小机场补贴项目</t>
  </si>
  <si>
    <t>张家口机场</t>
  </si>
  <si>
    <t>张家口机场中小机场补贴项目</t>
  </si>
  <si>
    <t>邯郸机场</t>
  </si>
  <si>
    <t>邯郸机场中小机场补贴项目</t>
  </si>
  <si>
    <t>唐山机场</t>
  </si>
  <si>
    <t>唐山机场中小机场补贴项目</t>
  </si>
  <si>
    <t>河北中航通用航空有限公司</t>
  </si>
  <si>
    <t>河北航空公司</t>
  </si>
  <si>
    <t>河北北直通用航空股份有限公司</t>
  </si>
  <si>
    <t>河北江丰通用航空有限公司</t>
  </si>
  <si>
    <t>河北吉远通用航空有限公司</t>
  </si>
  <si>
    <t>翼飞通用航空股份有限公司</t>
  </si>
  <si>
    <t>河北飞体验通用航空服务有限公司</t>
  </si>
  <si>
    <t>河北昇格通用航空股份有限公司</t>
  </si>
  <si>
    <t>秦皇岛雨燕通用航空有限公司</t>
  </si>
  <si>
    <t>河北艾莫森通用航空有限公司</t>
  </si>
  <si>
    <t>河北航空有限公司</t>
  </si>
  <si>
    <t>山西省合计</t>
  </si>
  <si>
    <t>大同机场</t>
  </si>
  <si>
    <t>大同机场中小机场补贴项目</t>
  </si>
  <si>
    <t>五台山机场</t>
  </si>
  <si>
    <t>五台山机场中小机场补贴项目</t>
  </si>
  <si>
    <t>吕梁机场</t>
  </si>
  <si>
    <t>吕梁机场中小机场补贴项目</t>
  </si>
  <si>
    <t>长治机场</t>
  </si>
  <si>
    <t>长治机场中小机场补贴项目</t>
  </si>
  <si>
    <t>临汾机场</t>
  </si>
  <si>
    <t>临汾机场中小机场补贴项目</t>
  </si>
  <si>
    <t>运城机场</t>
  </si>
  <si>
    <t>运城机场中小机场补贴项目</t>
  </si>
  <si>
    <t>山西成功通用航空股份有限公司</t>
  </si>
  <si>
    <t>内蒙古自治区合计</t>
  </si>
  <si>
    <t>阿拉善右旗机场</t>
  </si>
  <si>
    <t>阿拉善右旗机场中小机场补贴项目</t>
  </si>
  <si>
    <t>额济纳旗机场</t>
  </si>
  <si>
    <t>额济纳旗机场中小机场补贴项目</t>
  </si>
  <si>
    <t>乌兰察布机场</t>
  </si>
  <si>
    <t>乌兰察布机场中小机场补贴项目</t>
  </si>
  <si>
    <t>乌海机场</t>
  </si>
  <si>
    <t>乌海机场中小机场补贴项目</t>
  </si>
  <si>
    <t>阿尔山机场</t>
  </si>
  <si>
    <t>阿尔山机场中小机场补贴项目</t>
  </si>
  <si>
    <t>阿拉善左旗机场</t>
  </si>
  <si>
    <t>阿拉善左旗机场中小机场补贴项目</t>
  </si>
  <si>
    <t>巴彦淖尔机场</t>
  </si>
  <si>
    <t>巴彦淖尔机场中小机场补贴项目</t>
  </si>
  <si>
    <t>扎兰屯机场</t>
  </si>
  <si>
    <t>扎兰屯机场中小机场补贴项目</t>
  </si>
  <si>
    <t>通辽机场</t>
  </si>
  <si>
    <t>通辽机场中小机场补贴项目</t>
  </si>
  <si>
    <t>霍林河机场</t>
  </si>
  <si>
    <t>霍林河机场中小机场补贴项目</t>
  </si>
  <si>
    <t>二连浩特机场</t>
  </si>
  <si>
    <t>二连浩特机场中小机场补贴项目</t>
  </si>
  <si>
    <t>包头机场</t>
  </si>
  <si>
    <t>包头机场中小机场补贴项目</t>
  </si>
  <si>
    <t>锡林浩特机场</t>
  </si>
  <si>
    <t>锡林浩特机场中小机场补贴项目</t>
  </si>
  <si>
    <t>乌兰浩特机场</t>
  </si>
  <si>
    <t>乌兰浩特机场中小机场补贴项目</t>
  </si>
  <si>
    <t>满洲里机场</t>
  </si>
  <si>
    <t>满洲里机场中小机场补贴项目</t>
  </si>
  <si>
    <t>呼伦贝尔机场</t>
  </si>
  <si>
    <t>呼伦贝尔机场中小机场补贴项目</t>
  </si>
  <si>
    <t>赤峰机场</t>
  </si>
  <si>
    <t>赤峰机场中小机场补贴项目</t>
  </si>
  <si>
    <t>鄂尔多斯机场</t>
  </si>
  <si>
    <t>鄂尔多斯机场中小机场补贴项目</t>
  </si>
  <si>
    <t>镶黄旗新宝拉格机场</t>
  </si>
  <si>
    <t>镶黄旗新宝拉格机场中小机场补贴项目</t>
  </si>
  <si>
    <t>乌拉特中旗通用机场</t>
  </si>
  <si>
    <t>乌拉特中旗通用机场中小机场补贴项目</t>
  </si>
  <si>
    <t>鄂托克前旗敖勒召其通用机场</t>
  </si>
  <si>
    <t>鄂托克前旗敖勒召其通用机场中小机场补贴项目</t>
  </si>
  <si>
    <t>莫力达瓦旗机场</t>
  </si>
  <si>
    <t>莫力达瓦旗机场中小机场补贴项目</t>
  </si>
  <si>
    <t>阿荣通用机场</t>
  </si>
  <si>
    <t>阿荣通用机场中小机场补贴项目</t>
  </si>
  <si>
    <t>阿鲁科尔沁通用机场</t>
  </si>
  <si>
    <t>阿鲁科尔沁通用机场中小机场补贴项目</t>
  </si>
  <si>
    <t>贷款贴息项目合计</t>
  </si>
  <si>
    <t>呼和浩特机场建设管理投资有限责任公司</t>
  </si>
  <si>
    <t>呼和浩特新机场项目机场工程</t>
  </si>
  <si>
    <t>天骄航空有限公司</t>
  </si>
  <si>
    <t>内蒙古通用航空股份有限公司</t>
  </si>
  <si>
    <t>内蒙古北方快线通用航空有限公司</t>
  </si>
  <si>
    <t>内蒙古天羽通用航空有限公司</t>
  </si>
  <si>
    <t>通辽市神鹰通用航空有限公司</t>
  </si>
  <si>
    <t>鄂尔多斯市通用航空有限责任公司</t>
  </si>
  <si>
    <t>内蒙古华远通用航空有限公司</t>
  </si>
  <si>
    <t>呼伦贝尔天鹰通用航空有限责任公司</t>
  </si>
  <si>
    <t>内蒙古华翼通用航空有限公司</t>
  </si>
  <si>
    <t>鄂尔多斯市圣鹰航空有限责任公司</t>
  </si>
  <si>
    <t>内蒙古自治区民航机场集团有限责任公司呼和浩特分公司</t>
  </si>
  <si>
    <t>残损航空器搬移技术指南编制</t>
  </si>
  <si>
    <t>辽宁省（不含大连市）合计</t>
  </si>
  <si>
    <t>长海机场</t>
  </si>
  <si>
    <t>长海机场中小机场补贴项目</t>
  </si>
  <si>
    <t>朝阳机场</t>
  </si>
  <si>
    <t>朝阳机场中小机场补贴项目</t>
  </si>
  <si>
    <t>营口机场</t>
  </si>
  <si>
    <t>营口机场中小机场补贴项目</t>
  </si>
  <si>
    <t>鞍山机场</t>
  </si>
  <si>
    <t>鞍山机场中小机场补贴项目</t>
  </si>
  <si>
    <t>锦州湾机场</t>
  </si>
  <si>
    <t>锦州湾机场中小机场补贴项目</t>
  </si>
  <si>
    <t>丹东机场</t>
  </si>
  <si>
    <t>丹东机场中小机场补贴项目</t>
  </si>
  <si>
    <t>东北通用航空有限公司</t>
  </si>
  <si>
    <t>辽宁辽河通用航空有限公司</t>
  </si>
  <si>
    <t>盘锦跃龙通用航空有限公司</t>
  </si>
  <si>
    <t>辽宁鹏飞通用航空有限公司</t>
  </si>
  <si>
    <t>辽宁通飞通用航空有限公司</t>
  </si>
  <si>
    <t>鞍山雏鹰通用航空有限公司</t>
  </si>
  <si>
    <t>大连市合计</t>
  </si>
  <si>
    <t>大连欧亚直升机有限公司</t>
  </si>
  <si>
    <t>吉林省合计</t>
  </si>
  <si>
    <t>松原查干湖机场</t>
  </si>
  <si>
    <t>松原查干湖机场中小机场补贴项目</t>
  </si>
  <si>
    <t>榆树通用航空有限公司</t>
  </si>
  <si>
    <t>吉林天吉通用航空有限公司</t>
  </si>
  <si>
    <t>白城通用航空有限责任公司</t>
  </si>
  <si>
    <t>吉林省翼龙通用航空有限公司</t>
  </si>
  <si>
    <t>吉林省通用航空有限公司</t>
  </si>
  <si>
    <t>吉林省福航航空学院有限公司</t>
  </si>
  <si>
    <t>黑龙江省合计</t>
  </si>
  <si>
    <t>佳木斯机场</t>
  </si>
  <si>
    <t>佳木斯机场中小机场补贴项目</t>
  </si>
  <si>
    <t>牡丹江机场</t>
  </si>
  <si>
    <t>牡丹江机场中小机场补贴项目</t>
  </si>
  <si>
    <t>大庆机场</t>
  </si>
  <si>
    <t>大庆机场中小机场补贴项目</t>
  </si>
  <si>
    <t>齐齐哈尔机场</t>
  </si>
  <si>
    <t>齐齐哈尔机场中小机场补贴项目</t>
  </si>
  <si>
    <t>鸡西机场</t>
  </si>
  <si>
    <t>鸡西机场中小机场补贴项目</t>
  </si>
  <si>
    <t>大兴安岭鄂伦春机场</t>
  </si>
  <si>
    <t>大兴安岭鄂伦春机场中小机场补贴项目</t>
  </si>
  <si>
    <t>伊春机场</t>
  </si>
  <si>
    <t>伊春机场中小机场补贴项目</t>
  </si>
  <si>
    <t>黑河机场</t>
  </si>
  <si>
    <t>黑河机场中小机场补贴项目</t>
  </si>
  <si>
    <t>建三江湿地机场</t>
  </si>
  <si>
    <t>建三江湿地机场中小机场补贴项目</t>
  </si>
  <si>
    <t>五大连池德都机场</t>
  </si>
  <si>
    <t>五大连池德都机场中小机场补贴项目</t>
  </si>
  <si>
    <t>抚远机场</t>
  </si>
  <si>
    <t>抚远机场中小机场补贴项目</t>
  </si>
  <si>
    <t>漠河机场</t>
  </si>
  <si>
    <t>漠河机场中小机场补贴项目</t>
  </si>
  <si>
    <t>嫩江墨尔根通用机场</t>
  </si>
  <si>
    <t>嫩江墨尔根通用机场中小机场补贴项目</t>
  </si>
  <si>
    <t>黑龙江机场集团</t>
  </si>
  <si>
    <t>哈尔滨太平国际机场扩建工程</t>
  </si>
  <si>
    <t>北大荒通用航空有限公司</t>
  </si>
  <si>
    <t>中国飞龙通用航空有限公司</t>
  </si>
  <si>
    <t>黑龙江凯达通用航空有限公司</t>
  </si>
  <si>
    <t>齐齐哈尔鹤翔通用航空有限责任公司</t>
  </si>
  <si>
    <t>黑龙江九州通用航空有限公司</t>
  </si>
  <si>
    <t>黑龙江勇翔通用航空有限公司</t>
  </si>
  <si>
    <t>黑龙江省北安农垦田野通用航空有限责任公司</t>
  </si>
  <si>
    <t>齐齐哈尔昆丰通用航空有限公司</t>
  </si>
  <si>
    <t>大兴安岭通航航空服务有限责任公司</t>
  </si>
  <si>
    <t>黑龙江鲲鹏通用航空有限公司</t>
  </si>
  <si>
    <t>上海市合计</t>
  </si>
  <si>
    <t>上海机场集团</t>
  </si>
  <si>
    <t>上海虹桥国际机场T1航站楼改造工程项目</t>
  </si>
  <si>
    <t>春秋航空股份有限公司</t>
  </si>
  <si>
    <t>上海吉祥航空有限公司</t>
  </si>
  <si>
    <t>上海中瑞通用航空有限公司</t>
  </si>
  <si>
    <t>上海新空直升机有限公司</t>
  </si>
  <si>
    <t>上海新辰通用航空有限公司</t>
  </si>
  <si>
    <t>上海赛龙通用航空有限公司</t>
  </si>
  <si>
    <t>上海吉祥航空股份有限公司</t>
  </si>
  <si>
    <t>金鹏航空股份有限公司</t>
  </si>
  <si>
    <t>基于QAR数据日常运行监控及舱音监控的安全数据收集及绩效评价方法</t>
  </si>
  <si>
    <t>上海理工大学</t>
  </si>
  <si>
    <t>《民航专业工程设计安全风险评估指南及中国民用航空局直属单位建设项目管理实施指南》编制</t>
  </si>
  <si>
    <t>江苏省合计</t>
  </si>
  <si>
    <t>南通机场</t>
  </si>
  <si>
    <t>南通机场中小机场补贴项目</t>
  </si>
  <si>
    <t>徐州机场</t>
  </si>
  <si>
    <t>徐州机场中小机场补贴项目</t>
  </si>
  <si>
    <t>扬州泰州机场</t>
  </si>
  <si>
    <t>扬州泰州机场中小机场补贴项目</t>
  </si>
  <si>
    <t>盐城机场</t>
  </si>
  <si>
    <t>盐城机场中小机场补贴项目</t>
  </si>
  <si>
    <t>淮安机场</t>
  </si>
  <si>
    <t>淮安机场中小机场补贴项目</t>
  </si>
  <si>
    <t>连云港机场</t>
  </si>
  <si>
    <t>连云港机场中小机场补贴项目</t>
  </si>
  <si>
    <t>镇江大路通用机场</t>
  </si>
  <si>
    <t>镇江大路通用机场中小机场补贴项目</t>
  </si>
  <si>
    <t>新沂棋盘机场</t>
  </si>
  <si>
    <t>新沂棋盘机场中小机场补贴项目</t>
  </si>
  <si>
    <t>南京禄口国际机场</t>
  </si>
  <si>
    <t>南京禄口国际机场T1航站楼改扩建工程</t>
  </si>
  <si>
    <t>南通兴东机场</t>
  </si>
  <si>
    <t>南通兴东机场航站区改扩建工程</t>
  </si>
  <si>
    <t>南通兴东国际机场物流中心建设项目</t>
  </si>
  <si>
    <t>盐城南洋机场</t>
  </si>
  <si>
    <t>盐城南洋机场航站区改扩建工程</t>
  </si>
  <si>
    <t>无锡硕放机场</t>
  </si>
  <si>
    <t>无锡硕放机场老航站楼内部区域改造工程</t>
  </si>
  <si>
    <t>无锡硕放机场机坪扩建工程</t>
  </si>
  <si>
    <t>亚捷通用航空无锡有限公司</t>
  </si>
  <si>
    <t>江苏润扬通用航空有限公司</t>
  </si>
  <si>
    <t>瑞丽航空有限公司</t>
  </si>
  <si>
    <t>江苏华宇通用航空有限公司</t>
  </si>
  <si>
    <t>江苏宁翔通用航空有限公司</t>
  </si>
  <si>
    <t>江苏圣豪通用航空有限公司</t>
  </si>
  <si>
    <t>常州江南通用航空有限公司</t>
  </si>
  <si>
    <t>胤天通用航空股份有限公司</t>
  </si>
  <si>
    <t>南京若尔通用航空有限公司</t>
  </si>
  <si>
    <t>南航艾维国际飞行学院（南京）有限公司</t>
  </si>
  <si>
    <t>常州新华通用航空有限公司</t>
  </si>
  <si>
    <t>龙江航空有限公司</t>
  </si>
  <si>
    <t>苏南瑞丽航空有限公司</t>
  </si>
  <si>
    <t>浙江省（不含宁波市）合计</t>
  </si>
  <si>
    <t>衢州机场</t>
  </si>
  <si>
    <t>衢州机场中小机场补贴项目</t>
  </si>
  <si>
    <t>台州机场</t>
  </si>
  <si>
    <t>台州机场中小机场补贴项目</t>
  </si>
  <si>
    <t>义乌机场</t>
  </si>
  <si>
    <t>义乌机场中小机场补贴项目</t>
  </si>
  <si>
    <t>舟山机场</t>
  </si>
  <si>
    <t>舟山机场中小机场补贴项目</t>
  </si>
  <si>
    <t>舟山嵊泗直升机场</t>
  </si>
  <si>
    <t>舟山嵊泗直升机场中小机场补贴项目</t>
  </si>
  <si>
    <t>嵊泗枸杞直升机场</t>
  </si>
  <si>
    <t>嵊泗枸杞直升机场中小机场补贴项目</t>
  </si>
  <si>
    <t>建德千岛湖通用机场</t>
  </si>
  <si>
    <t>建德千岛湖通用机场中小机场补贴项目</t>
  </si>
  <si>
    <t>杭州萧山国际机场</t>
  </si>
  <si>
    <t>杭州萧山国际机场三期项目新建航站楼及陆侧交通中心工程</t>
  </si>
  <si>
    <t>温州龙湾国际机场</t>
  </si>
  <si>
    <t>温州机场新建货运区及生产辅助设施工程</t>
  </si>
  <si>
    <t>舟山普陀山机场有限公司</t>
  </si>
  <si>
    <t>浙江舟山波音737完工与交付中心普陀山机场飞行区配套改扩建工程</t>
  </si>
  <si>
    <t>舟山普陀山机场航站楼改扩建工程</t>
  </si>
  <si>
    <t>浙江长龙航空有限公司</t>
  </si>
  <si>
    <t>浙江白领氏通用航空有限公司</t>
  </si>
  <si>
    <t>杭州新联通用航空有限公司</t>
  </si>
  <si>
    <t>浙江东华通用航空有限公司</t>
  </si>
  <si>
    <t>浙江浩恒通用航空有限公司</t>
  </si>
  <si>
    <t>浙江云舟通用航空有限公司</t>
  </si>
  <si>
    <t>浙江润扬通用航空有限公司</t>
  </si>
  <si>
    <t>杭州圆通货运航空有限公司</t>
  </si>
  <si>
    <t>维修行为数字化在维修安全管理及工作作风上的研究和应用</t>
  </si>
  <si>
    <t>面向维修现场管理的集成式穿戴设备及智能视频监察</t>
  </si>
  <si>
    <t>宁波市合计</t>
  </si>
  <si>
    <t>宁波机场集团有限公司</t>
  </si>
  <si>
    <t>宁波栎社国际机场三期扩建工程</t>
  </si>
  <si>
    <t>浙江德盛通用航空有限公司</t>
  </si>
  <si>
    <t>安徽省合计</t>
  </si>
  <si>
    <t>安庆机场</t>
  </si>
  <si>
    <t>安庆机场中小机场补贴项目</t>
  </si>
  <si>
    <t>芜湖机场</t>
  </si>
  <si>
    <t>芜湖机场中小机场补贴项目</t>
  </si>
  <si>
    <t>阜阳机场</t>
  </si>
  <si>
    <t>阜阳机场中小机场补贴项目</t>
  </si>
  <si>
    <t>黄山机场</t>
  </si>
  <si>
    <t>黄山机场中小机场补贴项目</t>
  </si>
  <si>
    <t>九华山机场</t>
  </si>
  <si>
    <t>九华山机场中小机场补贴项目</t>
  </si>
  <si>
    <t>安徽通用航空有限公司</t>
  </si>
  <si>
    <t>安徽行知通用航空有限公司</t>
  </si>
  <si>
    <t>飞友科技有限公司</t>
  </si>
  <si>
    <t>基于供需关系下缩短截载时间及提升出港靠桥率服务品质研究</t>
  </si>
  <si>
    <t>合肥航联文化传播有限公司</t>
  </si>
  <si>
    <t>民航安保舆情引导与应对机制研究</t>
  </si>
  <si>
    <t>福建省（不含厦门市）合计</t>
  </si>
  <si>
    <t>连城机场</t>
  </si>
  <si>
    <t>连城机场中小机场补贴项目</t>
  </si>
  <si>
    <t>三明机场</t>
  </si>
  <si>
    <t>三明机场中小机场补贴项目</t>
  </si>
  <si>
    <t>武夷山机场</t>
  </si>
  <si>
    <t>武夷山机场中小机场补贴项目</t>
  </si>
  <si>
    <t>福州长乐国际机场</t>
  </si>
  <si>
    <t>福州长乐国际机场第二轮扩能工程</t>
  </si>
  <si>
    <t>泉州晋江国际机场</t>
  </si>
  <si>
    <t>泉州晋江国际机场中央机坪及滑行道改建工程</t>
  </si>
  <si>
    <t>泉州晋江国际机场北机坪及配套设施工程</t>
  </si>
  <si>
    <t>泉州晋江国际机场安防提升工程</t>
  </si>
  <si>
    <t>泉州晋江国际机场扩能改造工程</t>
  </si>
  <si>
    <t>武夷山机场有限公司</t>
  </si>
  <si>
    <t>武夷山机场飞行区改造工程</t>
  </si>
  <si>
    <t>武夷山机场改建工程</t>
  </si>
  <si>
    <t>福州航空有限责任公司</t>
  </si>
  <si>
    <t>厦门市合计</t>
  </si>
  <si>
    <t>厦门航空有限公司</t>
  </si>
  <si>
    <t>基于NLP技术的航空自愿报告数据分析关键技术研究</t>
  </si>
  <si>
    <t>江西省合计</t>
  </si>
  <si>
    <t>江西航空有限公司</t>
  </si>
  <si>
    <t>江西快线通勤航空有限公司</t>
  </si>
  <si>
    <t>华夏九州通用航空有限公司</t>
  </si>
  <si>
    <t>江西赣翔通用航空有限公司</t>
  </si>
  <si>
    <t>山东省（不含青岛市）合计</t>
  </si>
  <si>
    <t>菏泽机场</t>
  </si>
  <si>
    <t>菏泽机场中小机场补贴项目</t>
  </si>
  <si>
    <t>威海机场</t>
  </si>
  <si>
    <t>威海机场中小机场补贴项目</t>
  </si>
  <si>
    <t>东营机场</t>
  </si>
  <si>
    <t>东营机场中小机场补贴项目</t>
  </si>
  <si>
    <t>日照机场</t>
  </si>
  <si>
    <t>日照机场中小机场补贴项目</t>
  </si>
  <si>
    <t>潍坊机场</t>
  </si>
  <si>
    <t>潍坊机场中小机场补贴项目</t>
  </si>
  <si>
    <t>济宁机场</t>
  </si>
  <si>
    <t>济宁机场中小机场补贴项目</t>
  </si>
  <si>
    <t>临沂机场</t>
  </si>
  <si>
    <t>临沂机场中小机场补贴项目</t>
  </si>
  <si>
    <t>济南遥墙国际机场</t>
  </si>
  <si>
    <t>济南遥墙国际机场航站区扩建北指廊工程和站坪扩建项目供油工程</t>
  </si>
  <si>
    <t>烟台蓬莱国际机场</t>
  </si>
  <si>
    <t>烟台蓬莱国际机场二期工程</t>
  </si>
  <si>
    <t>山东航空股份有限公司</t>
  </si>
  <si>
    <t>山东通用航空服务股份有限公司</t>
  </si>
  <si>
    <t>山东鲁翼通用航空有限公司</t>
  </si>
  <si>
    <t>山东高翔通用航空股份有限公司</t>
  </si>
  <si>
    <t>日照锐翔通用航空有限公司</t>
  </si>
  <si>
    <t>蛟龙通用航空有限公司</t>
  </si>
  <si>
    <t>山东大友通用航空有限公司</t>
  </si>
  <si>
    <t>淄博益农通用航空服务有限公司</t>
  </si>
  <si>
    <t>山东凤凰通用航空服务有限公司</t>
  </si>
  <si>
    <t>烟台塔山通用航空有限责任公司</t>
  </si>
  <si>
    <t>山东新锐通用航空有限公司</t>
  </si>
  <si>
    <t>山东琦泉通用航空有限公司</t>
  </si>
  <si>
    <t>山东亚捷通用航空有限公司</t>
  </si>
  <si>
    <t>基于贝叶斯网络的可控飞行撞地风险感知监管指标体系建设</t>
  </si>
  <si>
    <t>基于飞行运行与训练的安全绩效提升研究</t>
  </si>
  <si>
    <t>青岛市合计</t>
  </si>
  <si>
    <t>青岛机场</t>
  </si>
  <si>
    <t>青岛新机场工程项目</t>
  </si>
  <si>
    <t>青岛航空股份有限公司</t>
  </si>
  <si>
    <t>青岛直升机航空有限公司</t>
  </si>
  <si>
    <t>青岛昊海通用航空有限公司</t>
  </si>
  <si>
    <t>青岛九天国际飞行学院股份有限公司</t>
  </si>
  <si>
    <t>青岛翔龙通用航空有限公司</t>
  </si>
  <si>
    <t>青岛泛美通用航空有限公司</t>
  </si>
  <si>
    <t>河南省合计</t>
  </si>
  <si>
    <t>南阳机场</t>
  </si>
  <si>
    <t>南阳机场中小机场补贴项目</t>
  </si>
  <si>
    <t>信阳机场</t>
  </si>
  <si>
    <t>信阳机场中小机场补贴项目</t>
  </si>
  <si>
    <t>郑州新郑国际机场</t>
  </si>
  <si>
    <t>郑州新郑国际机场三期扩建工程北货运区及飞行区配套工程</t>
  </si>
  <si>
    <t>河南美盛通用航空有限公司</t>
  </si>
  <si>
    <t>东方时尚通用航空股份有限公司</t>
  </si>
  <si>
    <t>河南永翔通用航空有限责任公司</t>
  </si>
  <si>
    <t>河南中宇通用航空有限公司</t>
  </si>
  <si>
    <t>河南蓝翔通用航空公司</t>
  </si>
  <si>
    <t>河南省美邦通用航空有限公司</t>
  </si>
  <si>
    <t>河南飞翔通用航空有限公司</t>
  </si>
  <si>
    <t>河南贯辰通用航空有限公司</t>
  </si>
  <si>
    <t>河南斤斗云通用航空有限责任公司</t>
  </si>
  <si>
    <t>河南龙昊通用航空有限公司</t>
  </si>
  <si>
    <t>安阳通用航空有限责任公司</t>
  </si>
  <si>
    <t>中原龙浩航空有限公司</t>
  </si>
  <si>
    <t>中州航空有限责任公司</t>
  </si>
  <si>
    <t>河南省机场集团有限公司</t>
  </si>
  <si>
    <t>航空物流危险品信息融合及应急救援智慧体系研究</t>
  </si>
  <si>
    <t>湖北省合计</t>
  </si>
  <si>
    <t>宜昌三峡机场</t>
  </si>
  <si>
    <t>宜昌三峡机场中小机场补贴项目</t>
  </si>
  <si>
    <t>湖北省机场集团（宜昌航管站）</t>
  </si>
  <si>
    <t>湖北省机场集团（宜昌航管站）中小机场补贴项目</t>
  </si>
  <si>
    <t>襄阳机场</t>
  </si>
  <si>
    <t>襄阳机场中小机场补贴项目</t>
  </si>
  <si>
    <t>恩施机场</t>
  </si>
  <si>
    <t>恩施机场中小机场补贴项目</t>
  </si>
  <si>
    <t>武当山机场</t>
  </si>
  <si>
    <t>武当山机场中小机场补贴项目</t>
  </si>
  <si>
    <t>荆州机场</t>
  </si>
  <si>
    <t>荆州机场中小机场补贴项目</t>
  </si>
  <si>
    <t>神农架机场</t>
  </si>
  <si>
    <t>神农架机场中小机场补贴项目</t>
  </si>
  <si>
    <t>湖北机场集团公司</t>
  </si>
  <si>
    <t>武汉天河机场T2航站楼改造工程</t>
  </si>
  <si>
    <t>武汉天河机场第三跑道配套机坪及设施工程</t>
  </si>
  <si>
    <t>宜昌三峡机场有限责任公司</t>
  </si>
  <si>
    <t>宜昌三峡机场国际航站楼</t>
  </si>
  <si>
    <t>湖北国际物流机场有限公司</t>
  </si>
  <si>
    <t>新建湖北鄂州民用机场工程</t>
  </si>
  <si>
    <t>湖北同诚通用航空有限公司</t>
  </si>
  <si>
    <t>湖北奥蓝通用航空有限公司</t>
  </si>
  <si>
    <t>湖北宇航公务航空有限公司</t>
  </si>
  <si>
    <t>湖北蔚蓝国际航空学校有限公司</t>
  </si>
  <si>
    <t>荆门通用航空有限责任公司</t>
  </si>
  <si>
    <t>湖北鸿云景天通用航空有限公司</t>
  </si>
  <si>
    <t>武汉天垄通用航空有限公司</t>
  </si>
  <si>
    <t>湖北楚天通用航空有限责任公司</t>
  </si>
  <si>
    <t>屯仓通用航空（湖北）有限公司</t>
  </si>
  <si>
    <t>湖北弘翔航空学院有限公司</t>
  </si>
  <si>
    <t>湖北龙昊通用航空有限公司</t>
  </si>
  <si>
    <t>民用运输机场数字化建造评价标准体系研究</t>
  </si>
  <si>
    <t>湖南省合计</t>
  </si>
  <si>
    <t>常德机场</t>
  </si>
  <si>
    <t>常德机场中小机场补贴项目</t>
  </si>
  <si>
    <t>郴州机场</t>
  </si>
  <si>
    <t>郴州机场中小机场补贴项目</t>
  </si>
  <si>
    <t>衡阳机场</t>
  </si>
  <si>
    <t>衡阳机场中小机场补贴项目</t>
  </si>
  <si>
    <t>怀化机场</t>
  </si>
  <si>
    <t>怀化机场中小机场补贴项目</t>
  </si>
  <si>
    <t>邵阳机场</t>
  </si>
  <si>
    <t>邵阳机场中小机场补贴项目</t>
  </si>
  <si>
    <t>永州机场</t>
  </si>
  <si>
    <t>永州机场中小机场补贴项目</t>
  </si>
  <si>
    <t>岳阳机场</t>
  </si>
  <si>
    <t>岳阳机场中小机场补贴项目</t>
  </si>
  <si>
    <t>张家界机场</t>
  </si>
  <si>
    <t>张家界机场中小机场补贴项目</t>
  </si>
  <si>
    <t>湖南省机场集团</t>
  </si>
  <si>
    <t>长沙机场西南站坪二期扩建工程</t>
  </si>
  <si>
    <t>长沙黄花国际机场西北站坪扩建工程</t>
  </si>
  <si>
    <t>长沙黄花国际机场西跑道及相关滑行道大修工程</t>
  </si>
  <si>
    <t>张家界荷花机场扩建项目缓建工程</t>
  </si>
  <si>
    <t>湖南航空股份有限公司</t>
  </si>
  <si>
    <t>湖南翔为通用航空有限公司</t>
  </si>
  <si>
    <t>湖南瀚星国际航空学校有限公司</t>
  </si>
  <si>
    <t>衡阳通用航空有限公司</t>
  </si>
  <si>
    <t>湖南衡峰通用航空服务有限公司</t>
  </si>
  <si>
    <t>湖南山河通航有限公司</t>
  </si>
  <si>
    <t>广东省（不含深圳市）合计</t>
  </si>
  <si>
    <t>湛江吴川机场</t>
  </si>
  <si>
    <t>湛江吴川机场中小机场补贴项目</t>
  </si>
  <si>
    <t>惠州机场</t>
  </si>
  <si>
    <t>惠州机场中小机场补贴项目</t>
  </si>
  <si>
    <t>佛山机场</t>
  </si>
  <si>
    <t>佛山机场中小机场补贴项目</t>
  </si>
  <si>
    <t>梅县机场</t>
  </si>
  <si>
    <t>梅县机场中小机场补贴项目</t>
  </si>
  <si>
    <t>韶关机场</t>
  </si>
  <si>
    <t>韶关机场中小机场补贴项目</t>
  </si>
  <si>
    <t>阳江合山机场</t>
  </si>
  <si>
    <t>阳江合山机场中小机场补贴项目</t>
  </si>
  <si>
    <t>珠海莲洲通用机场</t>
  </si>
  <si>
    <t>珠海莲洲通用机场中小机场补贴项目</t>
  </si>
  <si>
    <t>广东省机场集团</t>
  </si>
  <si>
    <t>湛江机场迁建项目</t>
  </si>
  <si>
    <t>揭阳潮汕机场航站区扩建工程项目</t>
  </si>
  <si>
    <t>广州白云国际机场三期扩建工程</t>
  </si>
  <si>
    <t>珠海机场集团</t>
  </si>
  <si>
    <t>珠海机场国际空港智慧物流园</t>
  </si>
  <si>
    <t>九元航空有限公司</t>
  </si>
  <si>
    <t>珠海中航通用航空有限公司</t>
  </si>
  <si>
    <t>南航通用航空有限公司</t>
  </si>
  <si>
    <t>广州穗联直升机通用航空有限公司</t>
  </si>
  <si>
    <t>广东知行通用航空有限公司</t>
  </si>
  <si>
    <t>珠海中航飞行学校有限公司</t>
  </si>
  <si>
    <t>中南通用航空（广州）有限公司</t>
  </si>
  <si>
    <t>珠海易航通用航空有限公司</t>
  </si>
  <si>
    <t>珠海翔翼航空技术有限公司</t>
  </si>
  <si>
    <t>基于数据驱动全动模拟机技术的事故调查和事故预防应用研究</t>
  </si>
  <si>
    <t>中国民航循证训练（EBT）数据报告</t>
  </si>
  <si>
    <t>机组资源管理（CRM）训练和评估体系建设与应用研究</t>
  </si>
  <si>
    <t>多源数据驱动的飞行员全生命周期非技术核心胜任力循证训练的研究与实践管理</t>
  </si>
  <si>
    <t>广东省机场管理集团有限公司</t>
  </si>
  <si>
    <t>民航安全从业人员工作作风建设评价标准及量化管理系统研究</t>
  </si>
  <si>
    <t>机场内保管理及智慧空防保障能力提升研究</t>
  </si>
  <si>
    <t>深圳市合计</t>
  </si>
  <si>
    <t>东海航空有限公司</t>
  </si>
  <si>
    <t>中信海洋直升机股份有限公司</t>
  </si>
  <si>
    <t>广东聚翔通用航空有限责任公司</t>
  </si>
  <si>
    <t>广东省通用航空有限公司</t>
  </si>
  <si>
    <t>深圳金石通用航空有限公司</t>
  </si>
  <si>
    <t>顺丰航空有限公司</t>
  </si>
  <si>
    <t>南方科技大学</t>
  </si>
  <si>
    <t>新冠病毒新变异株疫情下的中国民航国际航线动态防控策略研究</t>
  </si>
  <si>
    <t>丰翼科技（深圳）有限公司</t>
  </si>
  <si>
    <t>无人机物流安全管理体系与服务网络运营规范研究</t>
  </si>
  <si>
    <t>老龄飞机状态监控及远程诊断</t>
  </si>
  <si>
    <t>顺丰科技有限公司</t>
  </si>
  <si>
    <t>民航机场数字建造标准体系和数字建造数据字典研究</t>
  </si>
  <si>
    <t>深圳市公安局机场分局</t>
  </si>
  <si>
    <t>民航公安情报指挥一体化体系及验证研究</t>
  </si>
  <si>
    <t>深圳市机场（集团）有限公司</t>
  </si>
  <si>
    <t>航空物流货物轨迹数字化研究与试点（国内货运一个码）</t>
  </si>
  <si>
    <t>基于航空货运分类分级模式下的差异化安检、已知托运人、管制代理人研究与试点</t>
  </si>
  <si>
    <t>广西壮族自治区合计</t>
  </si>
  <si>
    <t>河池机场</t>
  </si>
  <si>
    <t>河池机场中小机场补贴项目</t>
  </si>
  <si>
    <t>玉林机场</t>
  </si>
  <si>
    <t>玉林机场中小机场补贴项目</t>
  </si>
  <si>
    <t>梧州机场</t>
  </si>
  <si>
    <t>梧州机场中小机场补贴项目</t>
  </si>
  <si>
    <t>百色机场</t>
  </si>
  <si>
    <t>百色机场中小机场补贴项目</t>
  </si>
  <si>
    <t>柳州机场</t>
  </si>
  <si>
    <t>柳州机场中小机场补贴项目</t>
  </si>
  <si>
    <t>北海机场</t>
  </si>
  <si>
    <t>北海机场中小机场补贴项目</t>
  </si>
  <si>
    <t>桂林航空有限公司</t>
  </si>
  <si>
    <t>广西北部湾航空有限责任公司</t>
  </si>
  <si>
    <t>广西科虹通用航空有限责任公司</t>
  </si>
  <si>
    <t>广西展卓通用航空有限公司</t>
  </si>
  <si>
    <t>海南省合计</t>
  </si>
  <si>
    <t>博鳌机场</t>
  </si>
  <si>
    <t>博鳌机场中小机场补贴项目</t>
  </si>
  <si>
    <t>三沙机场</t>
  </si>
  <si>
    <t>三沙机场中小机场补贴项目</t>
  </si>
  <si>
    <t>海口美兰国际机场</t>
  </si>
  <si>
    <t>海口美兰国际机场二期扩建工程</t>
  </si>
  <si>
    <t>海南航空股份有限公司</t>
  </si>
  <si>
    <t>海南亚太通用航空有限公司</t>
  </si>
  <si>
    <t>海燕通用航空有限公司</t>
  </si>
  <si>
    <t>海南三亚亚龙通用航空有限公司</t>
  </si>
  <si>
    <t>海南瀚辰飞行培训有限公司</t>
  </si>
  <si>
    <t>大新华航空有限公司</t>
  </si>
  <si>
    <t>海南航空控股股份有限公司</t>
  </si>
  <si>
    <t>海口美兰国际机场有限责任公司</t>
  </si>
  <si>
    <t>民用运输机场内外生产保障系统安全运行协调机制研究</t>
  </si>
  <si>
    <t>重庆市合计</t>
  </si>
  <si>
    <t>万州机场</t>
  </si>
  <si>
    <t>万州机场中小机场补贴项目</t>
  </si>
  <si>
    <t>黔江机场</t>
  </si>
  <si>
    <t>黔江机场中小机场补贴项目</t>
  </si>
  <si>
    <t>巫山机场</t>
  </si>
  <si>
    <t>巫山机场中小机场补贴项目</t>
  </si>
  <si>
    <t>仙女山机场</t>
  </si>
  <si>
    <t>仙女山机场中小机场补贴项目</t>
  </si>
  <si>
    <t>重庆机场集团</t>
  </si>
  <si>
    <t>重庆江北国际机场T3B航站楼及第四跑道工程</t>
  </si>
  <si>
    <t>西部航空有限责任公司</t>
  </si>
  <si>
    <t>重庆通用航空有限公司</t>
  </si>
  <si>
    <t>重庆神龙通用航空有限公司</t>
  </si>
  <si>
    <t>重庆亚翔通用航空有限公司</t>
  </si>
  <si>
    <t>重庆九洲神鹰通用航空有限公司</t>
  </si>
  <si>
    <t>四川省合计</t>
  </si>
  <si>
    <t>阿坝机场</t>
  </si>
  <si>
    <t>阿坝机场中小机场补贴项目</t>
  </si>
  <si>
    <t>攀枝花机场</t>
  </si>
  <si>
    <t>攀枝花机场中小机场补贴项目</t>
  </si>
  <si>
    <t>巴中机场</t>
  </si>
  <si>
    <t>巴中机场中小机场补贴项目</t>
  </si>
  <si>
    <t>广元机场</t>
  </si>
  <si>
    <t>广元机场中小机场补贴项目</t>
  </si>
  <si>
    <t>达州机场</t>
  </si>
  <si>
    <t>达州机场中小机场补贴项目</t>
  </si>
  <si>
    <t>宜宾机场</t>
  </si>
  <si>
    <t>宜宾机场中小机场补贴项目</t>
  </si>
  <si>
    <t>南充机场</t>
  </si>
  <si>
    <t>南充机场中小机场补贴项目</t>
  </si>
  <si>
    <t>泸州机场</t>
  </si>
  <si>
    <t>泸州机场中小机场补贴项目</t>
  </si>
  <si>
    <t>西昌机场</t>
  </si>
  <si>
    <t>西昌机场中小机场补贴项目</t>
  </si>
  <si>
    <t>甘孜格萨尔机场</t>
  </si>
  <si>
    <t>甘孜格萨尔机场中小机场补贴项目</t>
  </si>
  <si>
    <t>稻城机场</t>
  </si>
  <si>
    <t>稻城机场中小机场补贴项目</t>
  </si>
  <si>
    <t>康定机场</t>
  </si>
  <si>
    <t>康定机场中小机场补贴项目</t>
  </si>
  <si>
    <t>九寨机场</t>
  </si>
  <si>
    <t>九寨机场中小机场补贴项目</t>
  </si>
  <si>
    <t>四川省机场集团有限公司</t>
  </si>
  <si>
    <t>成都天府国际机场工程</t>
  </si>
  <si>
    <t>四川航空股份有限公司</t>
  </si>
  <si>
    <t>成都航空有限公司</t>
  </si>
  <si>
    <t>四川三星通用航空公司</t>
  </si>
  <si>
    <t>四川西华通用航空公司</t>
  </si>
  <si>
    <t>四川天际线通用航空有限公司</t>
  </si>
  <si>
    <t>成都川蓉通用航空有限责任公司</t>
  </si>
  <si>
    <t>龙昊通用航空集团有限公司</t>
  </si>
  <si>
    <t>四川美联华邦通用航空有限公司</t>
  </si>
  <si>
    <t>四川驼峰通用航空有限公司</t>
  </si>
  <si>
    <t>四川路正通用航空有限公司</t>
  </si>
  <si>
    <t>四川奥林通用航空公司</t>
  </si>
  <si>
    <t>贵州省合计</t>
  </si>
  <si>
    <t>遵义新舟机场</t>
  </si>
  <si>
    <t>遵义新舟机场中小机场补贴项目</t>
  </si>
  <si>
    <t>遵义茅台机场</t>
  </si>
  <si>
    <t>遵义茅台机场中小机场补贴项目</t>
  </si>
  <si>
    <t>兴义机场</t>
  </si>
  <si>
    <t>兴义机场中小机场补贴项目</t>
  </si>
  <si>
    <t>铜仁机场</t>
  </si>
  <si>
    <t>铜仁机场中小机场补贴项目</t>
  </si>
  <si>
    <t>毕节机场</t>
  </si>
  <si>
    <t>毕节机场中小机场补贴项目</t>
  </si>
  <si>
    <t>凯里机场</t>
  </si>
  <si>
    <t>凯里机场中小机场补贴项目</t>
  </si>
  <si>
    <t>六盘水机场</t>
  </si>
  <si>
    <t>六盘水机场中小机场补贴项目</t>
  </si>
  <si>
    <t>荔波机场</t>
  </si>
  <si>
    <t>荔波机场中小机场补贴项目</t>
  </si>
  <si>
    <t>安顺机场</t>
  </si>
  <si>
    <t>安顺机场中小机场补贴项目</t>
  </si>
  <si>
    <t>黎平机场</t>
  </si>
  <si>
    <t>黎平机场中小机场补贴项目</t>
  </si>
  <si>
    <t>贵州省机场集团有限公司</t>
  </si>
  <si>
    <t>贵阳龙洞堡国际机场三期扩建工程</t>
  </si>
  <si>
    <t>华夏航空股份有限公司</t>
  </si>
  <si>
    <t>多彩贵州航空有限公司</t>
  </si>
  <si>
    <t>贵州盘州通用航空有限公司</t>
  </si>
  <si>
    <t>贵州义龙通用航空有限公司</t>
  </si>
  <si>
    <t>贵州西南飞虎通用航空有限公司</t>
  </si>
  <si>
    <t>贵州黄平且兰通用航空有限公司</t>
  </si>
  <si>
    <t>贵州银鹰通用航空有限公司</t>
  </si>
  <si>
    <t>贵州剑江红都通用航空有限责任公司</t>
  </si>
  <si>
    <t>中小机场气象服务能力提升的研究与尝试</t>
  </si>
  <si>
    <t>云南省合计</t>
  </si>
  <si>
    <t>临沧机场</t>
  </si>
  <si>
    <t>临沧机场中小机场补贴项目</t>
  </si>
  <si>
    <t>泸沽湖机场</t>
  </si>
  <si>
    <t>泸沽湖机场中小机场补贴项目</t>
  </si>
  <si>
    <t>沧源机场</t>
  </si>
  <si>
    <t>沧源机场中小机场补贴项目</t>
  </si>
  <si>
    <t>澜沧机场</t>
  </si>
  <si>
    <t>澜沧机场中小机场补贴项目</t>
  </si>
  <si>
    <t>保山机场</t>
  </si>
  <si>
    <t>保山机场中小机场补贴项目</t>
  </si>
  <si>
    <t>普洱机场</t>
  </si>
  <si>
    <t>普洱机场中小机场补贴项目</t>
  </si>
  <si>
    <t>昭通机场</t>
  </si>
  <si>
    <t>昭通机场中小机场补贴项目</t>
  </si>
  <si>
    <t>大理机场</t>
  </si>
  <si>
    <t>大理机场中小机场补贴项目</t>
  </si>
  <si>
    <t>文山机场</t>
  </si>
  <si>
    <t>文山机场中小机场补贴项目</t>
  </si>
  <si>
    <t>德宏机场</t>
  </si>
  <si>
    <t>德宏机场中小机场补贴项目</t>
  </si>
  <si>
    <t>腾冲机场</t>
  </si>
  <si>
    <t>腾冲机场中小机场补贴项目</t>
  </si>
  <si>
    <t>迪庆机场</t>
  </si>
  <si>
    <t>迪庆机场中小机场补贴项目</t>
  </si>
  <si>
    <t>陇川广宋通用机场</t>
  </si>
  <si>
    <t>陇川广宋通用机场中小机场补贴项目</t>
  </si>
  <si>
    <t>云南机场集团有限责任公司</t>
  </si>
  <si>
    <t>丽江三义机场三期改扩建工程</t>
  </si>
  <si>
    <t>昆明机场行李下穿及行李通道项目</t>
  </si>
  <si>
    <t>昆明机场东下穿及综合管廊建设项目</t>
  </si>
  <si>
    <t>腾冲跑道延长及附属设施扩建项目</t>
  </si>
  <si>
    <t>迪庆机场四期改扩建</t>
  </si>
  <si>
    <t>云南祥鹏航空有限责任公司</t>
  </si>
  <si>
    <t>云南凤翔通用航空有限公司</t>
  </si>
  <si>
    <t>云南通用航空公司</t>
  </si>
  <si>
    <t>云南英安通用航空公司</t>
  </si>
  <si>
    <t>南方电网通用航空服务有限公司</t>
  </si>
  <si>
    <t>云南浩翔通用航空有限公司</t>
  </si>
  <si>
    <t>云南和谐通用航空股份有限公司</t>
  </si>
  <si>
    <t>云南星空通用航空有限公司</t>
  </si>
  <si>
    <t>七彩云南通用航空有限责任公司</t>
  </si>
  <si>
    <t>西藏自治区合计</t>
  </si>
  <si>
    <t>西藏航空有限公司</t>
  </si>
  <si>
    <t>拉萨雪鹰通用航空股份有限公司</t>
  </si>
  <si>
    <t>陕西省合计</t>
  </si>
  <si>
    <t>安康机场</t>
  </si>
  <si>
    <t>安康机场中小机场补贴项目</t>
  </si>
  <si>
    <t>汉中机场</t>
  </si>
  <si>
    <t>汉中机场中小机场补贴项目</t>
  </si>
  <si>
    <t>延安机场</t>
  </si>
  <si>
    <t>延安机场中小机场补贴项目</t>
  </si>
  <si>
    <t>榆林机场</t>
  </si>
  <si>
    <t>榆林机场中小机场补贴项目</t>
  </si>
  <si>
    <t>西部机场集团</t>
  </si>
  <si>
    <t>西安咸阳国际机场东联络通道建设工程</t>
  </si>
  <si>
    <t>西安咸阳国际机场三期扩建工程</t>
  </si>
  <si>
    <t>幸福航空有限责任公司</t>
  </si>
  <si>
    <t>长安航空有限责任公司</t>
  </si>
  <si>
    <t>陕西金昊通用航空有限责任公司</t>
  </si>
  <si>
    <t>中飞通用航空有限责任公司</t>
  </si>
  <si>
    <t>陕西秦汉通用航空有限公司</t>
  </si>
  <si>
    <t>陕西精功通用航空有限公司</t>
  </si>
  <si>
    <t>陕西天颖通用航空有限公司</t>
  </si>
  <si>
    <t>西部飞龙通用航空有限公司</t>
  </si>
  <si>
    <t>陕西信义通用航空有限公司</t>
  </si>
  <si>
    <t>陕西斯迈通用航空有限公司</t>
  </si>
  <si>
    <t>西安惠翔通用航空有限公司</t>
  </si>
  <si>
    <t>西北国际货运航空有限公司</t>
  </si>
  <si>
    <t>甘肃省合计</t>
  </si>
  <si>
    <t>陇南机场</t>
  </si>
  <si>
    <t>陇南机场中小机场补贴项目</t>
  </si>
  <si>
    <t>金昌机场</t>
  </si>
  <si>
    <t>金昌机场中小机场补贴项目</t>
  </si>
  <si>
    <t>甘南夏河机场</t>
  </si>
  <si>
    <t>甘南夏河机场中小机场补贴项目</t>
  </si>
  <si>
    <t>天水机场</t>
  </si>
  <si>
    <t>天水机场中小机场补贴项目</t>
  </si>
  <si>
    <t>庆阳机场</t>
  </si>
  <si>
    <t>庆阳机场中小机场补贴项目</t>
  </si>
  <si>
    <t>张掖机场</t>
  </si>
  <si>
    <t>张掖机场中小机场补贴项目</t>
  </si>
  <si>
    <t>嘉峪关机场</t>
  </si>
  <si>
    <t>嘉峪关机场中小机场补贴项目</t>
  </si>
  <si>
    <t>敦煌机场</t>
  </si>
  <si>
    <t>敦煌机场中小机场补贴项目</t>
  </si>
  <si>
    <t>甘肃省机场集团公司</t>
  </si>
  <si>
    <t>兰州中川国际机场三期扩建工程</t>
  </si>
  <si>
    <t>甘肃泛美通用航空有限公司</t>
  </si>
  <si>
    <t>甘肃公航旅金汇通用航空有限公司</t>
  </si>
  <si>
    <t>青海省合计</t>
  </si>
  <si>
    <t>祁连机场</t>
  </si>
  <si>
    <t>祁连机场中小机场补贴项目</t>
  </si>
  <si>
    <t>花土沟机场</t>
  </si>
  <si>
    <t>花土沟机场中小机场补贴项目</t>
  </si>
  <si>
    <t>德令哈机场</t>
  </si>
  <si>
    <t>德令哈机场中小机场补贴项目</t>
  </si>
  <si>
    <t>果洛机场</t>
  </si>
  <si>
    <t>果洛机场中小机场补贴项目</t>
  </si>
  <si>
    <t>格尔木机场</t>
  </si>
  <si>
    <t>格尔木机场中小机场补贴项目</t>
  </si>
  <si>
    <t>玉树机场</t>
  </si>
  <si>
    <t>玉树机场中小机场补贴项目</t>
  </si>
  <si>
    <t>青海飞龙通用航空有限公司</t>
  </si>
  <si>
    <t>青海天美通用航空有限公司</t>
  </si>
  <si>
    <t>宁夏回族自治区合计</t>
  </si>
  <si>
    <t>中卫机场</t>
  </si>
  <si>
    <t>中卫机场中小机场补贴项目</t>
  </si>
  <si>
    <t>固原机场</t>
  </si>
  <si>
    <t>固原机场中小机场补贴项目</t>
  </si>
  <si>
    <t>西部机场集团宁夏机场公司</t>
  </si>
  <si>
    <t>银川国际航空港综合交通枢纽建设工程项目</t>
  </si>
  <si>
    <t>西部（银川）通用航空有限公司</t>
  </si>
  <si>
    <t>新疆维吾尔自治区合计</t>
  </si>
  <si>
    <t>于田机场</t>
  </si>
  <si>
    <t>于田机场中小机场补贴项目</t>
  </si>
  <si>
    <t>吐鲁番机场</t>
  </si>
  <si>
    <t>吐鲁番机场中小机场补贴项目</t>
  </si>
  <si>
    <t>那拉提机场</t>
  </si>
  <si>
    <t>那拉提机场中小机场补贴项目</t>
  </si>
  <si>
    <t>富蕴机场</t>
  </si>
  <si>
    <t>富蕴机场中小机场补贴项目</t>
  </si>
  <si>
    <t>布尔津机场</t>
  </si>
  <si>
    <t>布尔津机场中小机场补贴项目</t>
  </si>
  <si>
    <t>且末机场</t>
  </si>
  <si>
    <t>且末机场中小机场补贴项目</t>
  </si>
  <si>
    <t>若羌楼兰机场</t>
  </si>
  <si>
    <t>若羌楼兰机场中小机场补贴项目</t>
  </si>
  <si>
    <t>克拉玛依机场</t>
  </si>
  <si>
    <t>克拉玛依机场中小机场补贴项目</t>
  </si>
  <si>
    <t>塔城机场</t>
  </si>
  <si>
    <t>塔城机场中小机场补贴项目</t>
  </si>
  <si>
    <t>哈密机场</t>
  </si>
  <si>
    <t>哈密机场中小机场补贴项目</t>
  </si>
  <si>
    <t>库车机场</t>
  </si>
  <si>
    <t>库车机场中小机场补贴项目</t>
  </si>
  <si>
    <t>阿勒泰机场</t>
  </si>
  <si>
    <t>阿勒泰机场中小机场补贴项目</t>
  </si>
  <si>
    <t>莎车机场</t>
  </si>
  <si>
    <t>莎车机场中小机场补贴项目</t>
  </si>
  <si>
    <t>博乐机场</t>
  </si>
  <si>
    <t>博乐机场中小机场补贴项目</t>
  </si>
  <si>
    <t>伊宁机场</t>
  </si>
  <si>
    <t>伊宁机场中小机场补贴项目</t>
  </si>
  <si>
    <t>和田机场</t>
  </si>
  <si>
    <t>和田机场中小机场补贴项目</t>
  </si>
  <si>
    <t>库尔勒机场</t>
  </si>
  <si>
    <t>库尔勒机场中小机场补贴项目</t>
  </si>
  <si>
    <t>阿克苏机场</t>
  </si>
  <si>
    <t>阿克苏机场中小机场补贴项目</t>
  </si>
  <si>
    <t>喀什机场</t>
  </si>
  <si>
    <t>喀什机场中小机场补贴项目</t>
  </si>
  <si>
    <t>昭苏天马机场</t>
  </si>
  <si>
    <t>昭苏天马机场中小机场补贴项目</t>
  </si>
  <si>
    <t>乌尔禾百口泉机场</t>
  </si>
  <si>
    <t>乌尔禾百口泉机场中小机场补贴项目</t>
  </si>
  <si>
    <t>乌鲁木齐临空开发建设投资集团有限
公司</t>
  </si>
  <si>
    <t>乌鲁木齐机场改扩建工程</t>
  </si>
  <si>
    <t>乌鲁木齐航空有限责任公司</t>
  </si>
  <si>
    <t>新疆开元通用航空有限责任公司</t>
  </si>
  <si>
    <t>新疆天鹰通用航空有限责任公司</t>
  </si>
  <si>
    <t>新疆海蓝宝通用航空有限公司</t>
  </si>
  <si>
    <t>新疆亚心通用航空有限公司</t>
  </si>
  <si>
    <t>新疆富康润达通用航空有限公司</t>
  </si>
  <si>
    <t>西亚直升机航空有限公司</t>
  </si>
  <si>
    <t>新疆千翼通用航空有限公司</t>
  </si>
  <si>
    <t>新疆龙昊通用航空有限公司</t>
  </si>
  <si>
    <t>天一航空有限公司</t>
  </si>
  <si>
    <t>新疆那拉提羽泊通用航空有限责任公司</t>
  </si>
  <si>
    <t>天路航空有限公司</t>
  </si>
  <si>
    <t>新疆生产建设兵团合计</t>
  </si>
  <si>
    <t>石河子机场</t>
  </si>
  <si>
    <t>石河子机场中小机场补贴项目</t>
  </si>
  <si>
    <t>图木舒克机场</t>
  </si>
  <si>
    <t>图木舒克机场中小机场补贴项目</t>
  </si>
  <si>
    <t>阿拉尔机场</t>
  </si>
  <si>
    <t>阿拉尔机场中小机场补贴项目</t>
  </si>
  <si>
    <t>新疆通用航空有限责任公司</t>
  </si>
  <si>
    <t>新疆翼翔通用航空有限公司</t>
  </si>
  <si>
    <t>新疆天翔航空学院有限公司</t>
  </si>
  <si>
    <t>阿拉尔市鼎疆通航有限公司</t>
  </si>
  <si>
    <t>新疆天山雄鹰国际飞行学院有限公司</t>
  </si>
  <si>
    <t>通用航空安全运行与智慧监管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</si>
</sst>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0_);[Red]\(0\)"/>
    <numFmt numFmtId="178" formatCode="0.0_);[Red]\(0.0\)"/>
    <numFmt numFmtId="179" formatCode="#,##0_ "/>
  </numFmts>
  <fonts count="34">
    <font>
      <sz val="12"/>
      <name val="宋体"/>
      <family val="0"/>
    </font>
    <font>
      <sz val="11"/>
      <name val="宋体"/>
      <family val="0"/>
    </font>
    <font>
      <sz val="9"/>
      <color indexed="8"/>
      <name val="宋体"/>
      <family val="0"/>
    </font>
    <font>
      <b/>
      <sz val="9"/>
      <color indexed="8"/>
      <name val="宋体"/>
      <family val="0"/>
    </font>
    <font>
      <sz val="8.5"/>
      <color indexed="8"/>
      <name val="宋体"/>
      <family val="0"/>
    </font>
    <font>
      <sz val="14"/>
      <color indexed="8"/>
      <name val="黑体"/>
      <family val="0"/>
    </font>
    <font>
      <sz val="24"/>
      <color indexed="8"/>
      <name val="黑体"/>
      <family val="0"/>
    </font>
    <font>
      <sz val="24"/>
      <color indexed="8"/>
      <name val="宋体"/>
      <family val="0"/>
    </font>
    <font>
      <sz val="20"/>
      <color indexed="8"/>
      <name val="方正小标宋_GBK"/>
      <family val="0"/>
    </font>
    <font>
      <sz val="11"/>
      <color indexed="8"/>
      <name val="宋体"/>
      <family val="0"/>
    </font>
    <font>
      <sz val="12"/>
      <color indexed="8"/>
      <name val="黑体"/>
      <family val="0"/>
    </font>
    <font>
      <b/>
      <sz val="12"/>
      <color indexed="8"/>
      <name val="黑体"/>
      <family val="0"/>
    </font>
    <font>
      <b/>
      <sz val="11"/>
      <color indexed="8"/>
      <name val="黑体"/>
      <family val="0"/>
    </font>
    <font>
      <b/>
      <sz val="11"/>
      <color indexed="8"/>
      <name val="宋体"/>
      <family val="0"/>
    </font>
    <font>
      <b/>
      <sz val="9"/>
      <color indexed="8"/>
      <name val="黑体"/>
      <family val="0"/>
    </font>
    <font>
      <sz val="12"/>
      <color indexed="8"/>
      <name val="宋体"/>
      <family val="0"/>
    </font>
    <font>
      <sz val="11"/>
      <color indexed="9"/>
      <name val="宋体"/>
      <family val="0"/>
    </font>
    <font>
      <sz val="11"/>
      <color indexed="19"/>
      <name val="宋体"/>
      <family val="0"/>
    </font>
    <font>
      <b/>
      <sz val="11"/>
      <color indexed="9"/>
      <name val="宋体"/>
      <family val="0"/>
    </font>
    <font>
      <b/>
      <sz val="11"/>
      <color indexed="63"/>
      <name val="宋体"/>
      <family val="0"/>
    </font>
    <font>
      <sz val="11"/>
      <color indexed="62"/>
      <name val="宋体"/>
      <family val="0"/>
    </font>
    <font>
      <b/>
      <sz val="11"/>
      <color indexed="54"/>
      <name val="宋体"/>
      <family val="0"/>
    </font>
    <font>
      <sz val="11"/>
      <color indexed="16"/>
      <name val="宋体"/>
      <family val="0"/>
    </font>
    <font>
      <sz val="11"/>
      <color indexed="17"/>
      <name val="宋体"/>
      <family val="0"/>
    </font>
    <font>
      <sz val="11"/>
      <color indexed="53"/>
      <name val="宋体"/>
      <family val="0"/>
    </font>
    <font>
      <b/>
      <sz val="18"/>
      <color indexed="54"/>
      <name val="宋体"/>
      <family val="0"/>
    </font>
    <font>
      <i/>
      <sz val="11"/>
      <color indexed="23"/>
      <name val="宋体"/>
      <family val="0"/>
    </font>
    <font>
      <b/>
      <sz val="13"/>
      <color indexed="54"/>
      <name val="宋体"/>
      <family val="0"/>
    </font>
    <font>
      <u val="single"/>
      <sz val="11"/>
      <color indexed="12"/>
      <name val="宋体"/>
      <family val="0"/>
    </font>
    <font>
      <sz val="11"/>
      <color indexed="10"/>
      <name val="宋体"/>
      <family val="0"/>
    </font>
    <font>
      <b/>
      <sz val="15"/>
      <color indexed="54"/>
      <name val="宋体"/>
      <family val="0"/>
    </font>
    <font>
      <b/>
      <sz val="11"/>
      <color indexed="53"/>
      <name val="宋体"/>
      <family val="0"/>
    </font>
    <font>
      <u val="single"/>
      <sz val="11"/>
      <color indexed="20"/>
      <name val="宋体"/>
      <family val="0"/>
    </font>
    <font>
      <sz val="11"/>
      <name val="Calibri"/>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48"/>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s>
  <borders count="10">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9" fillId="2" borderId="0" applyNumberFormat="0" applyBorder="0" applyAlignment="0" applyProtection="0"/>
    <xf numFmtId="0" fontId="9" fillId="3" borderId="0" applyNumberFormat="0" applyBorder="0" applyAlignment="0" applyProtection="0"/>
    <xf numFmtId="0" fontId="0" fillId="0" borderId="0">
      <alignment vertical="center"/>
      <protection/>
    </xf>
    <xf numFmtId="0" fontId="16"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6" fillId="6" borderId="0" applyNumberFormat="0" applyBorder="0" applyAlignment="0" applyProtection="0"/>
    <xf numFmtId="0" fontId="9" fillId="7" borderId="0" applyNumberFormat="0" applyBorder="0" applyAlignment="0" applyProtection="0"/>
    <xf numFmtId="0" fontId="21" fillId="0" borderId="1" applyNumberFormat="0" applyFill="0" applyAlignment="0" applyProtection="0"/>
    <xf numFmtId="0" fontId="26" fillId="0" borderId="0" applyNumberFormat="0" applyFill="0" applyBorder="0" applyAlignment="0" applyProtection="0"/>
    <xf numFmtId="0" fontId="0" fillId="0" borderId="0">
      <alignment vertical="center"/>
      <protection/>
    </xf>
    <xf numFmtId="0" fontId="13" fillId="0" borderId="2" applyNumberFormat="0" applyFill="0" applyAlignment="0" applyProtection="0"/>
    <xf numFmtId="9" fontId="9" fillId="0" borderId="0" applyFont="0" applyFill="0" applyBorder="0" applyAlignment="0" applyProtection="0"/>
    <xf numFmtId="43" fontId="0" fillId="0" borderId="0" applyFont="0" applyFill="0" applyBorder="0" applyAlignment="0" applyProtection="0"/>
    <xf numFmtId="0" fontId="27" fillId="0" borderId="3" applyNumberFormat="0" applyFill="0" applyAlignment="0" applyProtection="0"/>
    <xf numFmtId="42" fontId="9" fillId="0" borderId="0" applyFont="0" applyFill="0" applyBorder="0" applyAlignment="0" applyProtection="0"/>
    <xf numFmtId="0" fontId="16" fillId="8" borderId="0" applyNumberFormat="0" applyBorder="0" applyAlignment="0" applyProtection="0"/>
    <xf numFmtId="0" fontId="29" fillId="0" borderId="0" applyNumberFormat="0" applyFill="0" applyBorder="0" applyAlignment="0" applyProtection="0"/>
    <xf numFmtId="0" fontId="9" fillId="9" borderId="0" applyNumberFormat="0" applyBorder="0" applyAlignment="0" applyProtection="0"/>
    <xf numFmtId="0" fontId="16" fillId="10" borderId="0" applyNumberFormat="0" applyBorder="0" applyAlignment="0" applyProtection="0"/>
    <xf numFmtId="0" fontId="30" fillId="0" borderId="3" applyNumberFormat="0" applyFill="0" applyAlignment="0" applyProtection="0"/>
    <xf numFmtId="0" fontId="28" fillId="0" borderId="0" applyNumberFormat="0" applyFill="0" applyBorder="0" applyAlignment="0" applyProtection="0"/>
    <xf numFmtId="0" fontId="9" fillId="11" borderId="0" applyNumberFormat="0" applyBorder="0" applyAlignment="0" applyProtection="0"/>
    <xf numFmtId="44" fontId="9" fillId="0" borderId="0" applyFont="0" applyFill="0" applyBorder="0" applyAlignment="0" applyProtection="0"/>
    <xf numFmtId="0" fontId="9" fillId="9" borderId="0" applyNumberFormat="0" applyBorder="0" applyAlignment="0" applyProtection="0"/>
    <xf numFmtId="0" fontId="31" fillId="11" borderId="4" applyNumberFormat="0" applyAlignment="0" applyProtection="0"/>
    <xf numFmtId="0" fontId="32" fillId="0" borderId="0" applyNumberFormat="0" applyFill="0" applyBorder="0" applyAlignment="0" applyProtection="0"/>
    <xf numFmtId="41" fontId="9" fillId="0" borderId="0" applyFont="0" applyFill="0" applyBorder="0" applyAlignment="0" applyProtection="0"/>
    <xf numFmtId="0" fontId="16" fillId="12" borderId="0" applyNumberFormat="0" applyBorder="0" applyAlignment="0" applyProtection="0"/>
    <xf numFmtId="0" fontId="9" fillId="2" borderId="0" applyNumberFormat="0" applyBorder="0" applyAlignment="0" applyProtection="0"/>
    <xf numFmtId="0" fontId="16" fillId="2" borderId="0" applyNumberFormat="0" applyBorder="0" applyAlignment="0" applyProtection="0"/>
    <xf numFmtId="0" fontId="20" fillId="8" borderId="4" applyNumberFormat="0" applyAlignment="0" applyProtection="0"/>
    <xf numFmtId="0" fontId="19" fillId="11" borderId="5" applyNumberFormat="0" applyAlignment="0" applyProtection="0"/>
    <xf numFmtId="0" fontId="18" fillId="13" borderId="6" applyNumberFormat="0" applyAlignment="0" applyProtection="0"/>
    <xf numFmtId="0" fontId="24" fillId="0" borderId="7" applyNumberFormat="0" applyFill="0" applyAlignment="0" applyProtection="0"/>
    <xf numFmtId="0" fontId="16" fillId="14" borderId="0" applyNumberFormat="0" applyBorder="0" applyAlignment="0" applyProtection="0"/>
    <xf numFmtId="0" fontId="0" fillId="0" borderId="0">
      <alignment/>
      <protection/>
    </xf>
    <xf numFmtId="0" fontId="16" fillId="2" borderId="0" applyNumberFormat="0" applyBorder="0" applyAlignment="0" applyProtection="0"/>
    <xf numFmtId="0" fontId="9" fillId="9" borderId="8" applyNumberFormat="0" applyFont="0" applyAlignment="0" applyProtection="0"/>
    <xf numFmtId="0" fontId="25" fillId="0" borderId="0" applyNumberFormat="0" applyFill="0" applyBorder="0" applyAlignment="0" applyProtection="0"/>
    <xf numFmtId="0" fontId="23" fillId="3" borderId="0" applyNumberFormat="0" applyBorder="0" applyAlignment="0" applyProtection="0"/>
    <xf numFmtId="0" fontId="21" fillId="0" borderId="0" applyNumberFormat="0" applyFill="0" applyBorder="0" applyAlignment="0" applyProtection="0"/>
    <xf numFmtId="0" fontId="16" fillId="15" borderId="0" applyNumberFormat="0" applyBorder="0" applyAlignment="0" applyProtection="0"/>
    <xf numFmtId="0" fontId="17" fillId="7" borderId="0" applyNumberFormat="0" applyBorder="0" applyAlignment="0" applyProtection="0"/>
    <xf numFmtId="0" fontId="9" fillId="16" borderId="0" applyNumberFormat="0" applyBorder="0" applyAlignment="0" applyProtection="0"/>
    <xf numFmtId="0" fontId="22" fillId="17" borderId="0" applyNumberFormat="0" applyBorder="0" applyAlignment="0" applyProtection="0"/>
    <xf numFmtId="0" fontId="16" fillId="18" borderId="0" applyNumberFormat="0" applyBorder="0" applyAlignment="0" applyProtection="0"/>
    <xf numFmtId="0" fontId="9" fillId="5" borderId="0" applyNumberFormat="0" applyBorder="0" applyAlignment="0" applyProtection="0"/>
    <xf numFmtId="0" fontId="16" fillId="8" borderId="0" applyNumberFormat="0" applyBorder="0" applyAlignment="0" applyProtection="0"/>
    <xf numFmtId="0" fontId="9" fillId="8" borderId="0" applyNumberFormat="0" applyBorder="0" applyAlignment="0" applyProtection="0"/>
    <xf numFmtId="0" fontId="16" fillId="13" borderId="0" applyNumberFormat="0" applyBorder="0" applyAlignment="0" applyProtection="0"/>
  </cellStyleXfs>
  <cellXfs count="51">
    <xf numFmtId="0" fontId="0" fillId="0" borderId="0" xfId="0" applyAlignment="1">
      <alignment/>
    </xf>
    <xf numFmtId="0" fontId="2" fillId="0" borderId="0" xfId="0" applyFont="1" applyFill="1" applyAlignment="1">
      <alignment horizontal="center" vertical="center" wrapText="1"/>
    </xf>
    <xf numFmtId="0" fontId="2" fillId="0" borderId="0" xfId="15" applyFont="1" applyFill="1" applyAlignment="1">
      <alignment horizontal="center" vertical="center" wrapText="1"/>
      <protection/>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176" fontId="4" fillId="0" borderId="0" xfId="36" applyNumberFormat="1"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Alignment="1">
      <alignment horizontal="left" vertical="center" wrapText="1"/>
    </xf>
    <xf numFmtId="176" fontId="7" fillId="0" borderId="0" xfId="36" applyNumberFormat="1" applyFont="1" applyFill="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lignment horizontal="left" vertical="center"/>
    </xf>
    <xf numFmtId="176" fontId="8" fillId="0" borderId="0" xfId="36" applyNumberFormat="1" applyFont="1" applyFill="1" applyAlignment="1">
      <alignment horizontal="center" vertical="center"/>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176" fontId="10" fillId="0" borderId="0" xfId="36" applyNumberFormat="1" applyFont="1" applyFill="1" applyAlignment="1">
      <alignment horizontal="right" vertical="center" wrapText="1"/>
    </xf>
    <xf numFmtId="0" fontId="11" fillId="0" borderId="9" xfId="0" applyFont="1" applyFill="1" applyBorder="1" applyAlignment="1">
      <alignment horizontal="center" vertical="center" wrapText="1"/>
    </xf>
    <xf numFmtId="176" fontId="11" fillId="0" borderId="9" xfId="36" applyNumberFormat="1" applyFont="1" applyFill="1" applyBorder="1" applyAlignment="1">
      <alignment horizontal="center" vertical="center" wrapText="1"/>
    </xf>
    <xf numFmtId="0" fontId="12" fillId="0" borderId="9" xfId="0" applyFont="1" applyFill="1" applyBorder="1" applyAlignment="1">
      <alignment horizontal="left" vertical="center" wrapText="1"/>
    </xf>
    <xf numFmtId="176" fontId="13" fillId="0" borderId="9" xfId="36" applyNumberFormat="1" applyFont="1" applyFill="1" applyBorder="1" applyAlignment="1">
      <alignment vertical="center" wrapText="1"/>
    </xf>
    <xf numFmtId="0" fontId="13" fillId="0" borderId="9" xfId="0" applyFont="1" applyFill="1" applyBorder="1" applyAlignment="1">
      <alignment horizontal="center" vertical="center" wrapText="1"/>
    </xf>
    <xf numFmtId="177" fontId="9" fillId="0" borderId="9" xfId="15" applyNumberFormat="1" applyFont="1" applyFill="1" applyBorder="1" applyAlignment="1">
      <alignment horizontal="center" vertical="center" wrapText="1"/>
      <protection/>
    </xf>
    <xf numFmtId="178" fontId="9" fillId="0" borderId="9" xfId="15" applyNumberFormat="1" applyFont="1" applyFill="1" applyBorder="1" applyAlignment="1">
      <alignment horizontal="center" vertical="center" wrapText="1"/>
      <protection/>
    </xf>
    <xf numFmtId="178" fontId="9" fillId="0" borderId="9" xfId="15" applyNumberFormat="1" applyFont="1" applyFill="1" applyBorder="1" applyAlignment="1">
      <alignment horizontal="left" vertical="center" wrapText="1"/>
      <protection/>
    </xf>
    <xf numFmtId="176" fontId="9" fillId="0" borderId="9" xfId="36" applyNumberFormat="1" applyFont="1" applyFill="1" applyBorder="1" applyAlignment="1">
      <alignment vertical="center" wrapText="1"/>
    </xf>
    <xf numFmtId="0" fontId="13" fillId="0" borderId="9" xfId="0" applyFont="1" applyFill="1" applyBorder="1" applyAlignment="1">
      <alignment horizontal="left" vertical="center" wrapText="1"/>
    </xf>
    <xf numFmtId="176" fontId="9" fillId="0" borderId="9" xfId="36" applyNumberFormat="1" applyFont="1" applyFill="1" applyBorder="1" applyAlignment="1">
      <alignment vertical="center" wrapText="1"/>
    </xf>
    <xf numFmtId="176" fontId="13" fillId="0" borderId="9" xfId="36" applyNumberFormat="1" applyFont="1" applyFill="1" applyBorder="1" applyAlignment="1">
      <alignment vertical="center" wrapText="1"/>
    </xf>
    <xf numFmtId="178" fontId="2" fillId="0" borderId="0" xfId="15" applyNumberFormat="1" applyFont="1" applyFill="1" applyAlignment="1">
      <alignment horizontal="center" vertical="center" wrapText="1"/>
      <protection/>
    </xf>
    <xf numFmtId="0" fontId="1" fillId="0" borderId="9" xfId="0" applyFont="1" applyFill="1" applyBorder="1" applyAlignment="1">
      <alignment vertical="center"/>
    </xf>
    <xf numFmtId="0" fontId="9" fillId="0" borderId="9" xfId="0" applyFont="1" applyFill="1" applyBorder="1" applyAlignment="1">
      <alignment horizontal="left" vertical="center"/>
    </xf>
    <xf numFmtId="0" fontId="14" fillId="0" borderId="0" xfId="0" applyFont="1" applyFill="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19" applyFont="1" applyFill="1" applyBorder="1" applyAlignment="1">
      <alignment horizontal="center" vertical="center"/>
      <protection/>
    </xf>
    <xf numFmtId="0" fontId="9" fillId="0" borderId="9" xfId="15" applyNumberFormat="1" applyFont="1" applyFill="1" applyBorder="1" applyAlignment="1">
      <alignment horizontal="center" vertical="center" wrapText="1"/>
      <protection/>
    </xf>
    <xf numFmtId="0" fontId="9" fillId="0" borderId="9" xfId="19" applyFont="1" applyFill="1" applyBorder="1" applyAlignment="1">
      <alignment horizontal="left" vertical="center" wrapText="1"/>
      <protection/>
    </xf>
    <xf numFmtId="179" fontId="9" fillId="0" borderId="9" xfId="15" applyNumberFormat="1" applyFont="1" applyFill="1" applyBorder="1" applyAlignment="1">
      <alignment horizontal="center" vertical="center" wrapText="1"/>
      <protection/>
    </xf>
    <xf numFmtId="0" fontId="1" fillId="0" borderId="9" xfId="0" applyFont="1" applyFill="1" applyBorder="1" applyAlignment="1">
      <alignment horizontal="center" vertical="center"/>
    </xf>
    <xf numFmtId="0" fontId="33" fillId="0" borderId="9" xfId="0" applyFont="1" applyFill="1" applyBorder="1" applyAlignment="1">
      <alignment horizontal="center" vertical="center" wrapText="1"/>
    </xf>
    <xf numFmtId="0" fontId="33"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15" fillId="0" borderId="0" xfId="0" applyFont="1" applyFill="1" applyAlignment="1">
      <alignment vertical="center"/>
    </xf>
    <xf numFmtId="0" fontId="9"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176" fontId="12" fillId="0" borderId="9" xfId="36" applyNumberFormat="1" applyFont="1" applyFill="1" applyBorder="1" applyAlignment="1">
      <alignment vertical="center" wrapText="1"/>
    </xf>
    <xf numFmtId="0" fontId="9" fillId="0" borderId="9" xfId="19" applyFont="1" applyFill="1" applyBorder="1" applyAlignment="1">
      <alignment horizontal="center" vertical="center" wrapText="1"/>
      <protection/>
    </xf>
    <xf numFmtId="43" fontId="9" fillId="0" borderId="9" xfId="36" applyFont="1" applyFill="1" applyBorder="1" applyAlignment="1" applyProtection="1">
      <alignment horizontal="center" vertical="center" wrapText="1"/>
      <protection/>
    </xf>
    <xf numFmtId="176" fontId="12" fillId="0" borderId="9" xfId="36" applyNumberFormat="1" applyFont="1" applyFill="1" applyBorder="1" applyAlignment="1">
      <alignment vertical="center" wrapText="1"/>
    </xf>
    <xf numFmtId="0" fontId="9" fillId="0" borderId="9" xfId="19" applyFont="1" applyFill="1" applyBorder="1" applyAlignment="1">
      <alignment horizontal="center" vertical="center"/>
      <protection/>
    </xf>
  </cellXfs>
  <cellStyles count="60">
    <cellStyle name="Normal" xfId="0"/>
    <cellStyle name="常规_Sheet3" xfId="15"/>
    <cellStyle name="常规 8" xfId="16"/>
    <cellStyle name="千位分隔 2" xfId="17"/>
    <cellStyle name="常规_Sheet3 2" xfId="18"/>
    <cellStyle name="常规 31" xfId="19"/>
    <cellStyle name="常规 15" xfId="20"/>
    <cellStyle name="常规 14" xfId="21"/>
    <cellStyle name="常规 12" xfId="22"/>
    <cellStyle name="40% - 强调文字颜色 6" xfId="23"/>
    <cellStyle name="20% - 强调文字颜色 6" xfId="24"/>
    <cellStyle name="常规 11" xfId="25"/>
    <cellStyle name="强调文字颜色 6" xfId="26"/>
    <cellStyle name="40% - 强调文字颜色 5" xfId="27"/>
    <cellStyle name="20% - 强调文字颜色 5" xfId="28"/>
    <cellStyle name="强调文字颜色 5" xfId="29"/>
    <cellStyle name="40% - 强调文字颜色 4" xfId="30"/>
    <cellStyle name="标题 3" xfId="31"/>
    <cellStyle name="解释性文本" xfId="32"/>
    <cellStyle name="常规_2008年投资计划12月29日" xfId="33"/>
    <cellStyle name="汇总" xfId="34"/>
    <cellStyle name="Percent" xfId="35"/>
    <cellStyle name="Comma" xfId="36"/>
    <cellStyle name="标题 2" xfId="37"/>
    <cellStyle name="Currency [0]" xfId="38"/>
    <cellStyle name="60% - 强调文字颜色 4" xfId="39"/>
    <cellStyle name="警告文本" xfId="40"/>
    <cellStyle name="20% - 强调文字颜色 2" xfId="41"/>
    <cellStyle name="60% - 强调文字颜色 5" xfId="42"/>
    <cellStyle name="标题 1" xfId="43"/>
    <cellStyle name="Hyperlink" xfId="44"/>
    <cellStyle name="20% - 强调文字颜色 3" xfId="45"/>
    <cellStyle name="Currency" xfId="46"/>
    <cellStyle name="20% - 强调文字颜色 4" xfId="47"/>
    <cellStyle name="计算" xfId="48"/>
    <cellStyle name="Followed Hyperlink" xfId="49"/>
    <cellStyle name="Comma [0]" xfId="50"/>
    <cellStyle name="强调文字颜色 4" xfId="51"/>
    <cellStyle name="40% - 强调文字颜色 3" xfId="52"/>
    <cellStyle name="60% - 强调文字颜色 6" xfId="53"/>
    <cellStyle name="输入" xfId="54"/>
    <cellStyle name="输出" xfId="55"/>
    <cellStyle name="检查单元格" xfId="56"/>
    <cellStyle name="链接单元格" xfId="57"/>
    <cellStyle name="60% - 强调文字颜色 1" xfId="58"/>
    <cellStyle name="常规 3" xfId="59"/>
    <cellStyle name="60% - 强调文字颜色 3" xfId="60"/>
    <cellStyle name="注释" xfId="61"/>
    <cellStyle name="标题" xfId="62"/>
    <cellStyle name="好" xfId="63"/>
    <cellStyle name="标题 4" xfId="64"/>
    <cellStyle name="强调文字颜色 1" xfId="65"/>
    <cellStyle name="适中" xfId="66"/>
    <cellStyle name="20% - 强调文字颜色 1" xfId="67"/>
    <cellStyle name="差" xfId="68"/>
    <cellStyle name="强调文字颜色 2" xfId="69"/>
    <cellStyle name="40% - 强调文字颜色 1" xfId="70"/>
    <cellStyle name="60% - 强调文字颜色 2" xfId="71"/>
    <cellStyle name="40% - 强调文字颜色 2" xfId="72"/>
    <cellStyle name="强调文字颜色 3"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50"/>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4" s="3" customFormat="1" ht="33.75" customHeight="1">
      <c r="A5" s="18" t="s">
        <v>7</v>
      </c>
      <c r="B5" s="18"/>
      <c r="C5" s="18"/>
      <c r="D5" s="49">
        <f>D6+D8+D12+D28</f>
        <v>9540</v>
      </c>
    </row>
    <row r="6" spans="1:4" s="3" customFormat="1" ht="33.75" customHeight="1">
      <c r="A6" s="20" t="s">
        <v>8</v>
      </c>
      <c r="B6" s="20"/>
      <c r="C6" s="25"/>
      <c r="D6" s="19">
        <f>D7</f>
        <v>3000</v>
      </c>
    </row>
    <row r="7" spans="1:4" s="3" customFormat="1" ht="33.75" customHeight="1">
      <c r="A7" s="32">
        <v>1</v>
      </c>
      <c r="B7" s="50" t="s">
        <v>9</v>
      </c>
      <c r="C7" s="36" t="s">
        <v>10</v>
      </c>
      <c r="D7" s="26">
        <v>3000</v>
      </c>
    </row>
    <row r="8" spans="1:4" s="3" customFormat="1" ht="33.75" customHeight="1">
      <c r="A8" s="20" t="s">
        <v>11</v>
      </c>
      <c r="B8" s="20"/>
      <c r="C8" s="25"/>
      <c r="D8" s="19">
        <f>D9+D10+D11</f>
        <v>359</v>
      </c>
    </row>
    <row r="9" spans="1:4" s="3" customFormat="1" ht="33.75" customHeight="1">
      <c r="A9" s="32">
        <v>2</v>
      </c>
      <c r="B9" s="50" t="s">
        <v>9</v>
      </c>
      <c r="C9" s="36" t="s">
        <v>12</v>
      </c>
      <c r="D9" s="26">
        <v>205</v>
      </c>
    </row>
    <row r="10" spans="1:4" s="3" customFormat="1" ht="33.75" customHeight="1">
      <c r="A10" s="32">
        <v>3</v>
      </c>
      <c r="B10" s="50" t="s">
        <v>13</v>
      </c>
      <c r="C10" s="36" t="s">
        <v>12</v>
      </c>
      <c r="D10" s="26">
        <v>119</v>
      </c>
    </row>
    <row r="11" spans="1:4" s="3" customFormat="1" ht="33.75" customHeight="1">
      <c r="A11" s="32">
        <v>4</v>
      </c>
      <c r="B11" s="50" t="s">
        <v>14</v>
      </c>
      <c r="C11" s="36" t="s">
        <v>12</v>
      </c>
      <c r="D11" s="26">
        <v>35</v>
      </c>
    </row>
    <row r="12" spans="1:4" s="3" customFormat="1" ht="33.75" customHeight="1">
      <c r="A12" s="20" t="s">
        <v>15</v>
      </c>
      <c r="B12" s="20"/>
      <c r="C12" s="25"/>
      <c r="D12" s="19">
        <f>SUM(D13:D27)</f>
        <v>4323</v>
      </c>
    </row>
    <row r="13" spans="1:4" s="3" customFormat="1" ht="33.75" customHeight="1">
      <c r="A13" s="33">
        <v>5</v>
      </c>
      <c r="B13" s="34" t="s">
        <v>16</v>
      </c>
      <c r="C13" s="36" t="s">
        <v>17</v>
      </c>
      <c r="D13" s="26">
        <v>2327</v>
      </c>
    </row>
    <row r="14" spans="1:4" s="3" customFormat="1" ht="33.75" customHeight="1">
      <c r="A14" s="33">
        <v>6</v>
      </c>
      <c r="B14" s="34" t="s">
        <v>18</v>
      </c>
      <c r="C14" s="36" t="s">
        <v>17</v>
      </c>
      <c r="D14" s="26">
        <v>1062</v>
      </c>
    </row>
    <row r="15" spans="1:4" s="3" customFormat="1" ht="33.75" customHeight="1">
      <c r="A15" s="33">
        <v>7</v>
      </c>
      <c r="B15" s="34" t="s">
        <v>19</v>
      </c>
      <c r="C15" s="36" t="s">
        <v>17</v>
      </c>
      <c r="D15" s="26">
        <v>193</v>
      </c>
    </row>
    <row r="16" spans="1:4" s="3" customFormat="1" ht="33.75" customHeight="1">
      <c r="A16" s="33">
        <v>8</v>
      </c>
      <c r="B16" s="34" t="s">
        <v>14</v>
      </c>
      <c r="C16" s="36" t="s">
        <v>17</v>
      </c>
      <c r="D16" s="26">
        <v>166</v>
      </c>
    </row>
    <row r="17" spans="1:4" s="3" customFormat="1" ht="33.75" customHeight="1">
      <c r="A17" s="33">
        <v>9</v>
      </c>
      <c r="B17" s="34" t="s">
        <v>20</v>
      </c>
      <c r="C17" s="36" t="s">
        <v>17</v>
      </c>
      <c r="D17" s="26">
        <v>145</v>
      </c>
    </row>
    <row r="18" spans="1:4" s="3" customFormat="1" ht="33.75" customHeight="1">
      <c r="A18" s="33">
        <v>10</v>
      </c>
      <c r="B18" s="34" t="s">
        <v>21</v>
      </c>
      <c r="C18" s="36" t="s">
        <v>17</v>
      </c>
      <c r="D18" s="26">
        <v>130</v>
      </c>
    </row>
    <row r="19" spans="1:4" s="3" customFormat="1" ht="33.75" customHeight="1">
      <c r="A19" s="33">
        <v>11</v>
      </c>
      <c r="B19" s="34" t="s">
        <v>22</v>
      </c>
      <c r="C19" s="36" t="s">
        <v>17</v>
      </c>
      <c r="D19" s="26">
        <v>84</v>
      </c>
    </row>
    <row r="20" spans="1:4" s="3" customFormat="1" ht="33.75" customHeight="1">
      <c r="A20" s="33">
        <v>12</v>
      </c>
      <c r="B20" s="34" t="s">
        <v>23</v>
      </c>
      <c r="C20" s="36" t="s">
        <v>17</v>
      </c>
      <c r="D20" s="26">
        <v>49</v>
      </c>
    </row>
    <row r="21" spans="1:4" s="3" customFormat="1" ht="33.75" customHeight="1">
      <c r="A21" s="33">
        <v>13</v>
      </c>
      <c r="B21" s="34" t="s">
        <v>24</v>
      </c>
      <c r="C21" s="36" t="s">
        <v>17</v>
      </c>
      <c r="D21" s="26">
        <v>48</v>
      </c>
    </row>
    <row r="22" spans="1:4" s="3" customFormat="1" ht="33.75" customHeight="1">
      <c r="A22" s="33">
        <v>14</v>
      </c>
      <c r="B22" s="34" t="s">
        <v>25</v>
      </c>
      <c r="C22" s="36" t="s">
        <v>17</v>
      </c>
      <c r="D22" s="26">
        <v>36</v>
      </c>
    </row>
    <row r="23" spans="1:4" s="3" customFormat="1" ht="33.75" customHeight="1">
      <c r="A23" s="33">
        <v>15</v>
      </c>
      <c r="B23" s="34" t="s">
        <v>26</v>
      </c>
      <c r="C23" s="36" t="s">
        <v>17</v>
      </c>
      <c r="D23" s="26">
        <v>24</v>
      </c>
    </row>
    <row r="24" spans="1:4" s="3" customFormat="1" ht="33.75" customHeight="1">
      <c r="A24" s="33">
        <v>16</v>
      </c>
      <c r="B24" s="34" t="s">
        <v>27</v>
      </c>
      <c r="C24" s="36" t="s">
        <v>17</v>
      </c>
      <c r="D24" s="26">
        <v>23</v>
      </c>
    </row>
    <row r="25" spans="1:4" s="3" customFormat="1" ht="33.75" customHeight="1">
      <c r="A25" s="33">
        <v>17</v>
      </c>
      <c r="B25" s="34" t="s">
        <v>28</v>
      </c>
      <c r="C25" s="36" t="s">
        <v>17</v>
      </c>
      <c r="D25" s="26">
        <v>12</v>
      </c>
    </row>
    <row r="26" spans="1:4" s="3" customFormat="1" ht="33.75" customHeight="1">
      <c r="A26" s="33">
        <v>18</v>
      </c>
      <c r="B26" s="34" t="s">
        <v>29</v>
      </c>
      <c r="C26" s="36" t="s">
        <v>17</v>
      </c>
      <c r="D26" s="26">
        <v>12</v>
      </c>
    </row>
    <row r="27" spans="1:4" s="3" customFormat="1" ht="33.75" customHeight="1">
      <c r="A27" s="33">
        <v>19</v>
      </c>
      <c r="B27" s="34" t="s">
        <v>30</v>
      </c>
      <c r="C27" s="36" t="s">
        <v>17</v>
      </c>
      <c r="D27" s="26">
        <v>12</v>
      </c>
    </row>
    <row r="28" spans="1:4" s="3" customFormat="1" ht="33.75" customHeight="1">
      <c r="A28" s="20" t="s">
        <v>31</v>
      </c>
      <c r="B28" s="20"/>
      <c r="C28" s="25"/>
      <c r="D28" s="27">
        <f>SUM(D29:D50)</f>
        <v>1858</v>
      </c>
    </row>
    <row r="29" spans="1:4" s="3" customFormat="1" ht="33.75" customHeight="1">
      <c r="A29" s="50">
        <v>20</v>
      </c>
      <c r="B29" s="32" t="s">
        <v>13</v>
      </c>
      <c r="C29" s="40" t="s">
        <v>32</v>
      </c>
      <c r="D29" s="26">
        <v>178</v>
      </c>
    </row>
    <row r="30" spans="1:4" s="3" customFormat="1" ht="33.75" customHeight="1">
      <c r="A30" s="50">
        <v>21</v>
      </c>
      <c r="B30" s="32" t="s">
        <v>33</v>
      </c>
      <c r="C30" s="41" t="s">
        <v>32</v>
      </c>
      <c r="D30" s="26">
        <v>145</v>
      </c>
    </row>
    <row r="31" spans="1:4" s="3" customFormat="1" ht="33.75" customHeight="1">
      <c r="A31" s="50">
        <v>22</v>
      </c>
      <c r="B31" s="32" t="s">
        <v>9</v>
      </c>
      <c r="C31" s="40" t="s">
        <v>32</v>
      </c>
      <c r="D31" s="26">
        <v>636</v>
      </c>
    </row>
    <row r="32" spans="1:4" s="3" customFormat="1" ht="33.75" customHeight="1">
      <c r="A32" s="50">
        <v>23</v>
      </c>
      <c r="B32" s="32" t="s">
        <v>9</v>
      </c>
      <c r="C32" s="41" t="s">
        <v>34</v>
      </c>
      <c r="D32" s="26">
        <v>47</v>
      </c>
    </row>
    <row r="33" spans="1:4" s="3" customFormat="1" ht="33.75" customHeight="1">
      <c r="A33" s="50">
        <v>24</v>
      </c>
      <c r="B33" s="32" t="s">
        <v>16</v>
      </c>
      <c r="C33" s="41" t="s">
        <v>35</v>
      </c>
      <c r="D33" s="26">
        <v>15</v>
      </c>
    </row>
    <row r="34" spans="1:4" s="3" customFormat="1" ht="33.75" customHeight="1">
      <c r="A34" s="50">
        <v>25</v>
      </c>
      <c r="B34" s="39" t="s">
        <v>36</v>
      </c>
      <c r="C34" s="40" t="s">
        <v>37</v>
      </c>
      <c r="D34" s="26">
        <v>60</v>
      </c>
    </row>
    <row r="35" spans="1:4" s="3" customFormat="1" ht="33.75" customHeight="1">
      <c r="A35" s="50">
        <v>26</v>
      </c>
      <c r="B35" s="32" t="s">
        <v>38</v>
      </c>
      <c r="C35" s="41" t="s">
        <v>39</v>
      </c>
      <c r="D35" s="26">
        <v>31</v>
      </c>
    </row>
    <row r="36" spans="1:4" s="3" customFormat="1" ht="33.75" customHeight="1">
      <c r="A36" s="50">
        <v>27</v>
      </c>
      <c r="B36" s="32" t="s">
        <v>40</v>
      </c>
      <c r="C36" s="41" t="s">
        <v>41</v>
      </c>
      <c r="D36" s="26">
        <v>49</v>
      </c>
    </row>
    <row r="37" spans="1:4" s="3" customFormat="1" ht="33.75" customHeight="1">
      <c r="A37" s="50">
        <v>28</v>
      </c>
      <c r="B37" s="32" t="s">
        <v>42</v>
      </c>
      <c r="C37" s="41" t="s">
        <v>43</v>
      </c>
      <c r="D37" s="26">
        <v>36</v>
      </c>
    </row>
    <row r="38" spans="1:4" s="3" customFormat="1" ht="33.75" customHeight="1">
      <c r="A38" s="50">
        <v>29</v>
      </c>
      <c r="B38" s="39" t="s">
        <v>44</v>
      </c>
      <c r="C38" s="40" t="s">
        <v>45</v>
      </c>
      <c r="D38" s="26">
        <v>10</v>
      </c>
    </row>
    <row r="39" spans="1:4" s="3" customFormat="1" ht="33.75" customHeight="1">
      <c r="A39" s="50">
        <v>30</v>
      </c>
      <c r="B39" s="39" t="s">
        <v>46</v>
      </c>
      <c r="C39" s="40" t="s">
        <v>47</v>
      </c>
      <c r="D39" s="26">
        <v>60</v>
      </c>
    </row>
    <row r="40" spans="1:4" s="3" customFormat="1" ht="33.75" customHeight="1">
      <c r="A40" s="50">
        <v>31</v>
      </c>
      <c r="B40" s="39" t="s">
        <v>48</v>
      </c>
      <c r="C40" s="40" t="s">
        <v>49</v>
      </c>
      <c r="D40" s="26">
        <v>55</v>
      </c>
    </row>
    <row r="41" spans="1:4" s="3" customFormat="1" ht="33.75" customHeight="1">
      <c r="A41" s="50">
        <v>32</v>
      </c>
      <c r="B41" s="39" t="s">
        <v>50</v>
      </c>
      <c r="C41" s="40" t="s">
        <v>51</v>
      </c>
      <c r="D41" s="26">
        <v>40</v>
      </c>
    </row>
    <row r="42" spans="1:4" s="3" customFormat="1" ht="33.75" customHeight="1">
      <c r="A42" s="50">
        <v>33</v>
      </c>
      <c r="B42" s="39" t="s">
        <v>52</v>
      </c>
      <c r="C42" s="40" t="s">
        <v>53</v>
      </c>
      <c r="D42" s="26">
        <v>100</v>
      </c>
    </row>
    <row r="43" spans="1:4" s="3" customFormat="1" ht="33.75" customHeight="1">
      <c r="A43" s="50">
        <v>34</v>
      </c>
      <c r="B43" s="39" t="s">
        <v>52</v>
      </c>
      <c r="C43" s="40" t="s">
        <v>54</v>
      </c>
      <c r="D43" s="26">
        <v>36</v>
      </c>
    </row>
    <row r="44" spans="1:4" s="3" customFormat="1" ht="33.75" customHeight="1">
      <c r="A44" s="50">
        <v>35</v>
      </c>
      <c r="B44" s="39" t="s">
        <v>55</v>
      </c>
      <c r="C44" s="40" t="s">
        <v>56</v>
      </c>
      <c r="D44" s="26">
        <v>18</v>
      </c>
    </row>
    <row r="45" spans="1:4" s="3" customFormat="1" ht="33.75" customHeight="1">
      <c r="A45" s="50">
        <v>36</v>
      </c>
      <c r="B45" s="39" t="s">
        <v>57</v>
      </c>
      <c r="C45" s="40" t="s">
        <v>58</v>
      </c>
      <c r="D45" s="26">
        <v>85</v>
      </c>
    </row>
    <row r="46" spans="1:4" s="3" customFormat="1" ht="33.75" customHeight="1">
      <c r="A46" s="50">
        <v>37</v>
      </c>
      <c r="B46" s="39" t="s">
        <v>59</v>
      </c>
      <c r="C46" s="40" t="s">
        <v>60</v>
      </c>
      <c r="D46" s="26">
        <v>100</v>
      </c>
    </row>
    <row r="47" spans="1:4" s="3" customFormat="1" ht="33.75" customHeight="1">
      <c r="A47" s="50">
        <v>38</v>
      </c>
      <c r="B47" s="39" t="s">
        <v>61</v>
      </c>
      <c r="C47" s="40" t="s">
        <v>62</v>
      </c>
      <c r="D47" s="26">
        <v>30</v>
      </c>
    </row>
    <row r="48" spans="1:4" s="3" customFormat="1" ht="33.75" customHeight="1">
      <c r="A48" s="50">
        <v>39</v>
      </c>
      <c r="B48" s="39" t="s">
        <v>63</v>
      </c>
      <c r="C48" s="40" t="s">
        <v>64</v>
      </c>
      <c r="D48" s="26">
        <v>50</v>
      </c>
    </row>
    <row r="49" spans="1:4" s="3" customFormat="1" ht="33.75" customHeight="1">
      <c r="A49" s="50">
        <v>40</v>
      </c>
      <c r="B49" s="39" t="s">
        <v>65</v>
      </c>
      <c r="C49" s="40" t="s">
        <v>66</v>
      </c>
      <c r="D49" s="26">
        <v>7</v>
      </c>
    </row>
    <row r="50" spans="1:4" s="3" customFormat="1" ht="33.75" customHeight="1">
      <c r="A50" s="50">
        <v>41</v>
      </c>
      <c r="B50" s="45" t="s">
        <v>67</v>
      </c>
      <c r="C50" s="41" t="s">
        <v>68</v>
      </c>
      <c r="D50" s="26">
        <v>70</v>
      </c>
    </row>
  </sheetData>
  <sheetProtection/>
  <mergeCells count="7">
    <mergeCell ref="A1:B1"/>
    <mergeCell ref="A2:D2"/>
    <mergeCell ref="A5:C5"/>
    <mergeCell ref="A6:C6"/>
    <mergeCell ref="A8:C8"/>
    <mergeCell ref="A12:C12"/>
    <mergeCell ref="A28:C28"/>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10.xml><?xml version="1.0" encoding="utf-8"?>
<worksheet xmlns="http://schemas.openxmlformats.org/spreadsheetml/2006/main" xmlns:r="http://schemas.openxmlformats.org/officeDocument/2006/relationships">
  <sheetPr>
    <pageSetUpPr fitToPage="1"/>
  </sheetPr>
  <dimension ref="A1:HR21"/>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4" s="3" customFormat="1" ht="33.75" customHeight="1">
      <c r="A5" s="18" t="s">
        <v>243</v>
      </c>
      <c r="B5" s="18"/>
      <c r="C5" s="18"/>
      <c r="D5" s="19">
        <f>D6+D8+D11+D16</f>
        <v>6433</v>
      </c>
    </row>
    <row r="6" spans="1:226" s="2" customFormat="1" ht="33.75" customHeight="1">
      <c r="A6" s="20" t="s">
        <v>159</v>
      </c>
      <c r="B6" s="20"/>
      <c r="C6" s="20"/>
      <c r="D6" s="19">
        <f>SUM(D7:D7)</f>
        <v>8</v>
      </c>
      <c r="E6" s="3"/>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row>
    <row r="7" spans="1:226" s="2" customFormat="1" ht="33.75" customHeight="1">
      <c r="A7" s="21">
        <v>1</v>
      </c>
      <c r="B7" s="22" t="s">
        <v>244</v>
      </c>
      <c r="C7" s="23" t="s">
        <v>245</v>
      </c>
      <c r="D7" s="24">
        <v>8</v>
      </c>
      <c r="E7" s="3"/>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row>
    <row r="8" spans="1:226" s="2" customFormat="1" ht="33.75" customHeight="1">
      <c r="A8" s="20" t="s">
        <v>11</v>
      </c>
      <c r="B8" s="20"/>
      <c r="C8" s="25"/>
      <c r="D8" s="19">
        <f>D9+D10</f>
        <v>3681</v>
      </c>
      <c r="E8" s="3"/>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row>
    <row r="9" spans="1:226" s="2" customFormat="1" ht="33.75" customHeight="1">
      <c r="A9" s="21">
        <v>2</v>
      </c>
      <c r="B9" s="38" t="s">
        <v>246</v>
      </c>
      <c r="C9" s="36" t="s">
        <v>12</v>
      </c>
      <c r="D9" s="24">
        <v>2788</v>
      </c>
      <c r="E9" s="3"/>
      <c r="F9" s="3"/>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row>
    <row r="10" spans="1:226" s="2" customFormat="1" ht="33.75" customHeight="1">
      <c r="A10" s="21">
        <v>3</v>
      </c>
      <c r="B10" s="38" t="s">
        <v>247</v>
      </c>
      <c r="C10" s="36" t="s">
        <v>12</v>
      </c>
      <c r="D10" s="24">
        <v>893</v>
      </c>
      <c r="E10" s="3"/>
      <c r="F10" s="3"/>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row>
    <row r="11" spans="1:226" s="2" customFormat="1" ht="33.75" customHeight="1">
      <c r="A11" s="20" t="s">
        <v>15</v>
      </c>
      <c r="B11" s="20"/>
      <c r="C11" s="25"/>
      <c r="D11" s="19">
        <f>SUM(D12:D15)</f>
        <v>1187</v>
      </c>
      <c r="E11" s="3"/>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row>
    <row r="12" spans="1:226" s="2" customFormat="1" ht="33.75" customHeight="1">
      <c r="A12" s="21">
        <v>4</v>
      </c>
      <c r="B12" s="38" t="s">
        <v>248</v>
      </c>
      <c r="C12" s="36" t="s">
        <v>17</v>
      </c>
      <c r="D12" s="24">
        <v>753</v>
      </c>
      <c r="E12" s="3"/>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row>
    <row r="13" spans="1:226" s="2" customFormat="1" ht="33.75" customHeight="1">
      <c r="A13" s="21">
        <v>5</v>
      </c>
      <c r="B13" s="38" t="s">
        <v>249</v>
      </c>
      <c r="C13" s="36" t="s">
        <v>17</v>
      </c>
      <c r="D13" s="24">
        <v>236</v>
      </c>
      <c r="E13" s="3"/>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row>
    <row r="14" spans="1:226" s="2" customFormat="1" ht="33.75" customHeight="1">
      <c r="A14" s="21">
        <v>6</v>
      </c>
      <c r="B14" s="38" t="s">
        <v>250</v>
      </c>
      <c r="C14" s="36" t="s">
        <v>17</v>
      </c>
      <c r="D14" s="24">
        <v>197</v>
      </c>
      <c r="E14" s="3"/>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row>
    <row r="15" spans="1:226" s="2" customFormat="1" ht="33.75" customHeight="1">
      <c r="A15" s="21">
        <v>7</v>
      </c>
      <c r="B15" s="38" t="s">
        <v>251</v>
      </c>
      <c r="C15" s="36" t="s">
        <v>17</v>
      </c>
      <c r="D15" s="24">
        <v>1</v>
      </c>
      <c r="E15" s="3"/>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row>
    <row r="16" spans="1:226" s="2" customFormat="1" ht="33.75" customHeight="1">
      <c r="A16" s="20" t="s">
        <v>31</v>
      </c>
      <c r="B16" s="20"/>
      <c r="C16" s="25"/>
      <c r="D16" s="19">
        <f>SUM(D17:D21)</f>
        <v>1557</v>
      </c>
      <c r="E16" s="3"/>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row>
    <row r="17" spans="1:226" s="2" customFormat="1" ht="33.75" customHeight="1">
      <c r="A17" s="32">
        <v>8</v>
      </c>
      <c r="B17" s="21" t="s">
        <v>252</v>
      </c>
      <c r="C17" s="42" t="s">
        <v>32</v>
      </c>
      <c r="D17" s="24">
        <v>618</v>
      </c>
      <c r="E17" s="3"/>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row>
    <row r="18" spans="1:226" s="2" customFormat="1" ht="33.75" customHeight="1">
      <c r="A18" s="32">
        <v>9</v>
      </c>
      <c r="B18" s="21" t="s">
        <v>253</v>
      </c>
      <c r="C18" s="42" t="s">
        <v>32</v>
      </c>
      <c r="D18" s="24">
        <v>130</v>
      </c>
      <c r="E18" s="3"/>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row>
    <row r="19" spans="1:226" s="2" customFormat="1" ht="33.75" customHeight="1">
      <c r="A19" s="32">
        <v>10</v>
      </c>
      <c r="B19" s="21" t="s">
        <v>246</v>
      </c>
      <c r="C19" s="42" t="s">
        <v>32</v>
      </c>
      <c r="D19" s="24">
        <v>722</v>
      </c>
      <c r="E19" s="3"/>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row>
    <row r="20" spans="1:226" s="2" customFormat="1" ht="33.75" customHeight="1">
      <c r="A20" s="32">
        <v>11</v>
      </c>
      <c r="B20" s="21" t="s">
        <v>246</v>
      </c>
      <c r="C20" s="42" t="s">
        <v>254</v>
      </c>
      <c r="D20" s="24">
        <v>35</v>
      </c>
      <c r="E20" s="3"/>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row>
    <row r="21" spans="1:226" s="2" customFormat="1" ht="33.75" customHeight="1">
      <c r="A21" s="32">
        <v>12</v>
      </c>
      <c r="B21" s="32" t="s">
        <v>255</v>
      </c>
      <c r="C21" s="40" t="s">
        <v>256</v>
      </c>
      <c r="D21" s="24">
        <v>52</v>
      </c>
      <c r="E21" s="3"/>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row>
  </sheetData>
  <sheetProtection/>
  <mergeCells count="7">
    <mergeCell ref="A1:B1"/>
    <mergeCell ref="A2:D2"/>
    <mergeCell ref="A5:C5"/>
    <mergeCell ref="A6:C6"/>
    <mergeCell ref="A8:C8"/>
    <mergeCell ref="A11:C11"/>
    <mergeCell ref="A16:C16"/>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11.xml><?xml version="1.0" encoding="utf-8"?>
<worksheet xmlns="http://schemas.openxmlformats.org/spreadsheetml/2006/main" xmlns:r="http://schemas.openxmlformats.org/officeDocument/2006/relationships">
  <sheetPr>
    <pageSetUpPr fitToPage="1"/>
  </sheetPr>
  <dimension ref="A1:HR39"/>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226" s="2" customFormat="1" ht="33.75" customHeight="1">
      <c r="A5" s="18" t="s">
        <v>257</v>
      </c>
      <c r="B5" s="18"/>
      <c r="C5" s="18"/>
      <c r="D5" s="19">
        <f>D6+D15+D22+D26+D37</f>
        <v>15848</v>
      </c>
      <c r="E5" s="3"/>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row>
    <row r="6" spans="1:226" s="2" customFormat="1" ht="33.75" customHeight="1">
      <c r="A6" s="20" t="s">
        <v>74</v>
      </c>
      <c r="B6" s="20"/>
      <c r="C6" s="20"/>
      <c r="D6" s="19">
        <f>SUM(D7:D14)</f>
        <v>5540</v>
      </c>
      <c r="E6" s="3"/>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row>
    <row r="7" spans="1:226" s="2" customFormat="1" ht="33.75" customHeight="1">
      <c r="A7" s="21">
        <v>1</v>
      </c>
      <c r="B7" s="38" t="s">
        <v>258</v>
      </c>
      <c r="C7" s="23" t="s">
        <v>259</v>
      </c>
      <c r="D7" s="24">
        <v>933</v>
      </c>
      <c r="E7" s="3"/>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row>
    <row r="8" spans="1:226" s="2" customFormat="1" ht="33.75" customHeight="1">
      <c r="A8" s="21">
        <v>2</v>
      </c>
      <c r="B8" s="38" t="s">
        <v>260</v>
      </c>
      <c r="C8" s="23" t="s">
        <v>261</v>
      </c>
      <c r="D8" s="24">
        <v>870</v>
      </c>
      <c r="E8" s="3"/>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row>
    <row r="9" spans="1:226" s="2" customFormat="1" ht="33.75" customHeight="1">
      <c r="A9" s="21">
        <v>3</v>
      </c>
      <c r="B9" s="38" t="s">
        <v>262</v>
      </c>
      <c r="C9" s="23" t="s">
        <v>263</v>
      </c>
      <c r="D9" s="24">
        <v>775</v>
      </c>
      <c r="E9" s="3"/>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row>
    <row r="10" spans="1:226" s="2" customFormat="1" ht="33.75" customHeight="1">
      <c r="A10" s="21">
        <v>4</v>
      </c>
      <c r="B10" s="38" t="s">
        <v>264</v>
      </c>
      <c r="C10" s="23" t="s">
        <v>265</v>
      </c>
      <c r="D10" s="24">
        <v>896</v>
      </c>
      <c r="E10" s="3"/>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row>
    <row r="11" spans="1:226" s="2" customFormat="1" ht="33.75" customHeight="1">
      <c r="A11" s="21">
        <v>5</v>
      </c>
      <c r="B11" s="38" t="s">
        <v>266</v>
      </c>
      <c r="C11" s="23" t="s">
        <v>267</v>
      </c>
      <c r="D11" s="24">
        <v>997</v>
      </c>
      <c r="E11" s="3"/>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row>
    <row r="12" spans="1:226" s="2" customFormat="1" ht="33.75" customHeight="1">
      <c r="A12" s="21">
        <v>6</v>
      </c>
      <c r="B12" s="38" t="s">
        <v>268</v>
      </c>
      <c r="C12" s="23" t="s">
        <v>269</v>
      </c>
      <c r="D12" s="24">
        <v>678</v>
      </c>
      <c r="E12" s="3"/>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row>
    <row r="13" spans="1:226" s="2" customFormat="1" ht="33.75" customHeight="1">
      <c r="A13" s="21">
        <v>7</v>
      </c>
      <c r="B13" s="38" t="s">
        <v>270</v>
      </c>
      <c r="C13" s="23" t="s">
        <v>271</v>
      </c>
      <c r="D13" s="24">
        <v>196</v>
      </c>
      <c r="E13" s="3"/>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row>
    <row r="14" spans="1:226" s="2" customFormat="1" ht="33.75" customHeight="1">
      <c r="A14" s="21">
        <v>8</v>
      </c>
      <c r="B14" s="38" t="s">
        <v>272</v>
      </c>
      <c r="C14" s="23" t="s">
        <v>273</v>
      </c>
      <c r="D14" s="24">
        <v>195</v>
      </c>
      <c r="E14" s="3"/>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row>
    <row r="15" spans="1:226" s="2" customFormat="1" ht="33.75" customHeight="1">
      <c r="A15" s="20" t="s">
        <v>159</v>
      </c>
      <c r="B15" s="20"/>
      <c r="C15" s="20"/>
      <c r="D15" s="19">
        <f>SUM(D16:D21)</f>
        <v>6433</v>
      </c>
      <c r="E15" s="3"/>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row>
    <row r="16" spans="1:226" s="2" customFormat="1" ht="33.75" customHeight="1">
      <c r="A16" s="21">
        <v>9</v>
      </c>
      <c r="B16" s="22" t="s">
        <v>274</v>
      </c>
      <c r="C16" s="23" t="s">
        <v>275</v>
      </c>
      <c r="D16" s="24">
        <v>2516</v>
      </c>
      <c r="E16" s="3"/>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row>
    <row r="17" spans="1:226" s="2" customFormat="1" ht="33.75" customHeight="1">
      <c r="A17" s="21">
        <v>10</v>
      </c>
      <c r="B17" s="22" t="s">
        <v>276</v>
      </c>
      <c r="C17" s="23" t="s">
        <v>277</v>
      </c>
      <c r="D17" s="24">
        <v>1134</v>
      </c>
      <c r="E17" s="3"/>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row>
    <row r="18" spans="1:5" s="31" customFormat="1" ht="33.75" customHeight="1">
      <c r="A18" s="21">
        <v>11</v>
      </c>
      <c r="B18" s="22" t="s">
        <v>276</v>
      </c>
      <c r="C18" s="23" t="s">
        <v>278</v>
      </c>
      <c r="D18" s="24">
        <v>138</v>
      </c>
      <c r="E18" s="3"/>
    </row>
    <row r="19" spans="1:5" s="31" customFormat="1" ht="33.75" customHeight="1">
      <c r="A19" s="21">
        <v>12</v>
      </c>
      <c r="B19" s="22" t="s">
        <v>279</v>
      </c>
      <c r="C19" s="23" t="s">
        <v>280</v>
      </c>
      <c r="D19" s="24">
        <v>2470</v>
      </c>
      <c r="E19" s="3"/>
    </row>
    <row r="20" spans="1:4" s="3" customFormat="1" ht="33.75" customHeight="1">
      <c r="A20" s="21">
        <v>13</v>
      </c>
      <c r="B20" s="22" t="s">
        <v>281</v>
      </c>
      <c r="C20" s="23" t="s">
        <v>282</v>
      </c>
      <c r="D20" s="24">
        <v>147</v>
      </c>
    </row>
    <row r="21" spans="1:5" s="43" customFormat="1" ht="33.75" customHeight="1">
      <c r="A21" s="21">
        <v>14</v>
      </c>
      <c r="B21" s="22" t="s">
        <v>281</v>
      </c>
      <c r="C21" s="23" t="s">
        <v>283</v>
      </c>
      <c r="D21" s="24">
        <v>28</v>
      </c>
      <c r="E21" s="3"/>
    </row>
    <row r="22" spans="1:5" s="43" customFormat="1" ht="33.75" customHeight="1">
      <c r="A22" s="20" t="s">
        <v>11</v>
      </c>
      <c r="B22" s="20"/>
      <c r="C22" s="25"/>
      <c r="D22" s="19">
        <f>D23+D24+D25</f>
        <v>2102</v>
      </c>
      <c r="E22" s="3"/>
    </row>
    <row r="23" spans="1:6" s="43" customFormat="1" ht="33.75" customHeight="1">
      <c r="A23" s="21">
        <v>15</v>
      </c>
      <c r="B23" s="22" t="s">
        <v>284</v>
      </c>
      <c r="C23" s="36" t="s">
        <v>12</v>
      </c>
      <c r="D23" s="24">
        <v>79</v>
      </c>
      <c r="E23" s="3"/>
      <c r="F23" s="3"/>
    </row>
    <row r="24" spans="1:6" s="43" customFormat="1" ht="33.75" customHeight="1">
      <c r="A24" s="21">
        <v>16</v>
      </c>
      <c r="B24" s="22" t="s">
        <v>285</v>
      </c>
      <c r="C24" s="36" t="s">
        <v>12</v>
      </c>
      <c r="D24" s="24">
        <v>3</v>
      </c>
      <c r="E24" s="3"/>
      <c r="F24" s="3"/>
    </row>
    <row r="25" spans="1:6" s="43" customFormat="1" ht="33.75" customHeight="1">
      <c r="A25" s="21">
        <v>17</v>
      </c>
      <c r="B25" s="22" t="s">
        <v>286</v>
      </c>
      <c r="C25" s="36" t="s">
        <v>12</v>
      </c>
      <c r="D25" s="24">
        <v>2020</v>
      </c>
      <c r="E25" s="3"/>
      <c r="F25" s="3"/>
    </row>
    <row r="26" spans="1:5" s="43" customFormat="1" ht="33.75" customHeight="1">
      <c r="A26" s="20" t="s">
        <v>15</v>
      </c>
      <c r="B26" s="20"/>
      <c r="C26" s="25"/>
      <c r="D26" s="19">
        <f>SUM(D27:D36)</f>
        <v>1558</v>
      </c>
      <c r="E26" s="3"/>
    </row>
    <row r="27" spans="1:5" s="43" customFormat="1" ht="33.75" customHeight="1">
      <c r="A27" s="21">
        <v>18</v>
      </c>
      <c r="B27" s="22" t="s">
        <v>287</v>
      </c>
      <c r="C27" s="36" t="s">
        <v>17</v>
      </c>
      <c r="D27" s="24">
        <v>953</v>
      </c>
      <c r="E27" s="3"/>
    </row>
    <row r="28" spans="1:5" s="43" customFormat="1" ht="33.75" customHeight="1">
      <c r="A28" s="21">
        <v>19</v>
      </c>
      <c r="B28" s="22" t="s">
        <v>288</v>
      </c>
      <c r="C28" s="36" t="s">
        <v>17</v>
      </c>
      <c r="D28" s="24">
        <v>207</v>
      </c>
      <c r="E28" s="3"/>
    </row>
    <row r="29" spans="1:5" s="43" customFormat="1" ht="33.75" customHeight="1">
      <c r="A29" s="21">
        <v>20</v>
      </c>
      <c r="B29" s="22" t="s">
        <v>289</v>
      </c>
      <c r="C29" s="36" t="s">
        <v>17</v>
      </c>
      <c r="D29" s="24">
        <v>172</v>
      </c>
      <c r="E29" s="3"/>
    </row>
    <row r="30" spans="1:5" s="43" customFormat="1" ht="33.75" customHeight="1">
      <c r="A30" s="21">
        <v>21</v>
      </c>
      <c r="B30" s="22" t="s">
        <v>290</v>
      </c>
      <c r="C30" s="36" t="s">
        <v>17</v>
      </c>
      <c r="D30" s="24">
        <v>69</v>
      </c>
      <c r="E30" s="3"/>
    </row>
    <row r="31" spans="1:5" s="43" customFormat="1" ht="33.75" customHeight="1">
      <c r="A31" s="21">
        <v>22</v>
      </c>
      <c r="B31" s="22" t="s">
        <v>291</v>
      </c>
      <c r="C31" s="36" t="s">
        <v>17</v>
      </c>
      <c r="D31" s="24">
        <v>57</v>
      </c>
      <c r="E31" s="3"/>
    </row>
    <row r="32" spans="1:5" s="43" customFormat="1" ht="33.75" customHeight="1">
      <c r="A32" s="21">
        <v>23</v>
      </c>
      <c r="B32" s="22" t="s">
        <v>284</v>
      </c>
      <c r="C32" s="36" t="s">
        <v>17</v>
      </c>
      <c r="D32" s="24">
        <v>38</v>
      </c>
      <c r="E32" s="3"/>
    </row>
    <row r="33" spans="1:5" s="43" customFormat="1" ht="33.75" customHeight="1">
      <c r="A33" s="21">
        <v>24</v>
      </c>
      <c r="B33" s="22" t="s">
        <v>285</v>
      </c>
      <c r="C33" s="36" t="s">
        <v>17</v>
      </c>
      <c r="D33" s="24">
        <v>25</v>
      </c>
      <c r="E33" s="3"/>
    </row>
    <row r="34" spans="1:5" s="43" customFormat="1" ht="33.75" customHeight="1">
      <c r="A34" s="21">
        <v>25</v>
      </c>
      <c r="B34" s="22" t="s">
        <v>292</v>
      </c>
      <c r="C34" s="36" t="s">
        <v>17</v>
      </c>
      <c r="D34" s="24">
        <v>24</v>
      </c>
      <c r="E34" s="3"/>
    </row>
    <row r="35" spans="1:5" s="43" customFormat="1" ht="33.75" customHeight="1">
      <c r="A35" s="21">
        <v>26</v>
      </c>
      <c r="B35" s="22" t="s">
        <v>293</v>
      </c>
      <c r="C35" s="36" t="s">
        <v>17</v>
      </c>
      <c r="D35" s="24">
        <v>12</v>
      </c>
      <c r="E35" s="3"/>
    </row>
    <row r="36" spans="1:5" s="43" customFormat="1" ht="33.75" customHeight="1">
      <c r="A36" s="21">
        <v>27</v>
      </c>
      <c r="B36" s="22" t="s">
        <v>294</v>
      </c>
      <c r="C36" s="36" t="s">
        <v>17</v>
      </c>
      <c r="D36" s="24">
        <v>1</v>
      </c>
      <c r="E36" s="3"/>
    </row>
    <row r="37" spans="1:5" s="43" customFormat="1" ht="33.75" customHeight="1">
      <c r="A37" s="20" t="s">
        <v>31</v>
      </c>
      <c r="B37" s="20"/>
      <c r="C37" s="25"/>
      <c r="D37" s="19">
        <f>D39+D38</f>
        <v>215</v>
      </c>
      <c r="E37" s="3"/>
    </row>
    <row r="38" spans="1:5" s="43" customFormat="1" ht="33.75" customHeight="1">
      <c r="A38" s="21">
        <v>28</v>
      </c>
      <c r="B38" s="22" t="s">
        <v>295</v>
      </c>
      <c r="C38" s="36" t="s">
        <v>32</v>
      </c>
      <c r="D38" s="24">
        <v>34</v>
      </c>
      <c r="E38" s="3"/>
    </row>
    <row r="39" spans="1:5" s="43" customFormat="1" ht="33.75" customHeight="1">
      <c r="A39" s="21">
        <v>29</v>
      </c>
      <c r="B39" s="22" t="s">
        <v>296</v>
      </c>
      <c r="C39" s="36" t="s">
        <v>32</v>
      </c>
      <c r="D39" s="24">
        <v>181</v>
      </c>
      <c r="E39" s="3"/>
    </row>
  </sheetData>
  <sheetProtection/>
  <mergeCells count="8">
    <mergeCell ref="A1:B1"/>
    <mergeCell ref="A2:D2"/>
    <mergeCell ref="A5:C5"/>
    <mergeCell ref="A6:C6"/>
    <mergeCell ref="A15:C15"/>
    <mergeCell ref="A22:C22"/>
    <mergeCell ref="A26:C26"/>
    <mergeCell ref="A37:C37"/>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12.xml><?xml version="1.0" encoding="utf-8"?>
<worksheet xmlns="http://schemas.openxmlformats.org/spreadsheetml/2006/main" xmlns:r="http://schemas.openxmlformats.org/officeDocument/2006/relationships">
  <sheetPr>
    <pageSetUpPr fitToPage="1"/>
  </sheetPr>
  <dimension ref="A1:HR32"/>
  <sheetViews>
    <sheetView tabSelected="1" view="pageBreakPreview" zoomScale="85" zoomScaleNormal="80" zoomScaleSheetLayoutView="85" workbookViewId="0" topLeftCell="A3">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5" s="43" customFormat="1" ht="33.75" customHeight="1">
      <c r="A5" s="18" t="s">
        <v>297</v>
      </c>
      <c r="B5" s="18"/>
      <c r="C5" s="18"/>
      <c r="D5" s="19">
        <f>D6+D14+D19+D21+D28</f>
        <v>18272</v>
      </c>
      <c r="E5" s="3"/>
    </row>
    <row r="6" spans="1:5" s="43" customFormat="1" ht="33.75" customHeight="1">
      <c r="A6" s="20" t="s">
        <v>74</v>
      </c>
      <c r="B6" s="20"/>
      <c r="C6" s="20"/>
      <c r="D6" s="19">
        <f>SUM(D7:D13)</f>
        <v>3953</v>
      </c>
      <c r="E6" s="3"/>
    </row>
    <row r="7" spans="1:5" s="43" customFormat="1" ht="33.75" customHeight="1">
      <c r="A7" s="21">
        <v>1</v>
      </c>
      <c r="B7" s="22" t="s">
        <v>298</v>
      </c>
      <c r="C7" s="29" t="s">
        <v>299</v>
      </c>
      <c r="D7" s="24">
        <v>771</v>
      </c>
      <c r="E7" s="3"/>
    </row>
    <row r="8" spans="1:5" s="43" customFormat="1" ht="33.75" customHeight="1">
      <c r="A8" s="21">
        <v>2</v>
      </c>
      <c r="B8" s="22" t="s">
        <v>300</v>
      </c>
      <c r="C8" s="29" t="s">
        <v>301</v>
      </c>
      <c r="D8" s="24">
        <v>689</v>
      </c>
      <c r="E8" s="3"/>
    </row>
    <row r="9" spans="1:5" s="43" customFormat="1" ht="33.75" customHeight="1">
      <c r="A9" s="21">
        <v>3</v>
      </c>
      <c r="B9" s="22" t="s">
        <v>302</v>
      </c>
      <c r="C9" s="29" t="s">
        <v>303</v>
      </c>
      <c r="D9" s="24">
        <v>969</v>
      </c>
      <c r="E9" s="3"/>
    </row>
    <row r="10" spans="1:5" s="43" customFormat="1" ht="33.75" customHeight="1">
      <c r="A10" s="21">
        <v>4</v>
      </c>
      <c r="B10" s="22" t="s">
        <v>304</v>
      </c>
      <c r="C10" s="29" t="s">
        <v>305</v>
      </c>
      <c r="D10" s="24">
        <v>936</v>
      </c>
      <c r="E10" s="3"/>
    </row>
    <row r="11" spans="1:5" s="43" customFormat="1" ht="33.75" customHeight="1">
      <c r="A11" s="21">
        <v>5</v>
      </c>
      <c r="B11" s="22" t="s">
        <v>306</v>
      </c>
      <c r="C11" s="29" t="s">
        <v>307</v>
      </c>
      <c r="D11" s="24">
        <v>196</v>
      </c>
      <c r="E11" s="3"/>
    </row>
    <row r="12" spans="1:5" s="43" customFormat="1" ht="33.75" customHeight="1">
      <c r="A12" s="21">
        <v>6</v>
      </c>
      <c r="B12" s="22" t="s">
        <v>308</v>
      </c>
      <c r="C12" s="29" t="s">
        <v>309</v>
      </c>
      <c r="D12" s="24">
        <v>196</v>
      </c>
      <c r="E12" s="3"/>
    </row>
    <row r="13" spans="1:4" s="3" customFormat="1" ht="33.75" customHeight="1">
      <c r="A13" s="21">
        <v>7</v>
      </c>
      <c r="B13" s="22" t="s">
        <v>310</v>
      </c>
      <c r="C13" s="29" t="s">
        <v>311</v>
      </c>
      <c r="D13" s="24">
        <v>196</v>
      </c>
    </row>
    <row r="14" spans="1:226" s="2" customFormat="1" ht="33.75" customHeight="1">
      <c r="A14" s="20" t="s">
        <v>159</v>
      </c>
      <c r="B14" s="20"/>
      <c r="C14" s="20"/>
      <c r="D14" s="19">
        <f>SUM(D15:D18)</f>
        <v>9707</v>
      </c>
      <c r="E14" s="3"/>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row>
    <row r="15" spans="1:226" s="2" customFormat="1" ht="33.75" customHeight="1">
      <c r="A15" s="21">
        <v>8</v>
      </c>
      <c r="B15" s="22" t="s">
        <v>312</v>
      </c>
      <c r="C15" s="23" t="s">
        <v>313</v>
      </c>
      <c r="D15" s="24">
        <v>8000</v>
      </c>
      <c r="E15" s="3"/>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row>
    <row r="16" spans="1:226" s="2" customFormat="1" ht="33.75" customHeight="1">
      <c r="A16" s="21">
        <v>9</v>
      </c>
      <c r="B16" s="22" t="s">
        <v>314</v>
      </c>
      <c r="C16" s="23" t="s">
        <v>315</v>
      </c>
      <c r="D16" s="24">
        <v>524</v>
      </c>
      <c r="E16" s="3"/>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row>
    <row r="17" spans="1:226" s="2" customFormat="1" ht="33.75" customHeight="1">
      <c r="A17" s="21">
        <v>10</v>
      </c>
      <c r="B17" s="22" t="s">
        <v>316</v>
      </c>
      <c r="C17" s="23" t="s">
        <v>317</v>
      </c>
      <c r="D17" s="24">
        <v>608</v>
      </c>
      <c r="E17" s="3"/>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row>
    <row r="18" spans="1:226" s="2" customFormat="1" ht="33.75" customHeight="1">
      <c r="A18" s="21">
        <v>11</v>
      </c>
      <c r="B18" s="22" t="s">
        <v>316</v>
      </c>
      <c r="C18" s="23" t="s">
        <v>318</v>
      </c>
      <c r="D18" s="24">
        <v>575</v>
      </c>
      <c r="E18" s="3"/>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row>
    <row r="19" spans="1:226" s="2" customFormat="1" ht="33.75" customHeight="1">
      <c r="A19" s="20" t="s">
        <v>11</v>
      </c>
      <c r="B19" s="20"/>
      <c r="C19" s="25"/>
      <c r="D19" s="19">
        <f>D20</f>
        <v>3524</v>
      </c>
      <c r="E19" s="3"/>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row>
    <row r="20" spans="1:226" s="2" customFormat="1" ht="33.75" customHeight="1">
      <c r="A20" s="21">
        <v>12</v>
      </c>
      <c r="B20" s="22" t="s">
        <v>319</v>
      </c>
      <c r="C20" s="36" t="s">
        <v>12</v>
      </c>
      <c r="D20" s="24">
        <v>3524</v>
      </c>
      <c r="E20" s="3"/>
      <c r="F20" s="3"/>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row>
    <row r="21" spans="1:226" s="2" customFormat="1" ht="33.75" customHeight="1">
      <c r="A21" s="20" t="s">
        <v>15</v>
      </c>
      <c r="B21" s="20"/>
      <c r="C21" s="25"/>
      <c r="D21" s="19">
        <f>SUM(D22:D27)</f>
        <v>489</v>
      </c>
      <c r="E21" s="3"/>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row>
    <row r="22" spans="1:226" s="2" customFormat="1" ht="33.75" customHeight="1">
      <c r="A22" s="21">
        <v>13</v>
      </c>
      <c r="B22" s="22" t="s">
        <v>320</v>
      </c>
      <c r="C22" s="36" t="s">
        <v>17</v>
      </c>
      <c r="D22" s="24">
        <v>230</v>
      </c>
      <c r="E22" s="3"/>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row>
    <row r="23" spans="1:226" s="2" customFormat="1" ht="33.75" customHeight="1">
      <c r="A23" s="21">
        <v>14</v>
      </c>
      <c r="B23" s="22" t="s">
        <v>321</v>
      </c>
      <c r="C23" s="36" t="s">
        <v>17</v>
      </c>
      <c r="D23" s="24">
        <v>136</v>
      </c>
      <c r="E23" s="3"/>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row>
    <row r="24" spans="1:226" s="2" customFormat="1" ht="33.75" customHeight="1">
      <c r="A24" s="21">
        <v>15</v>
      </c>
      <c r="B24" s="22" t="s">
        <v>322</v>
      </c>
      <c r="C24" s="36" t="s">
        <v>17</v>
      </c>
      <c r="D24" s="24">
        <v>98</v>
      </c>
      <c r="E24" s="3"/>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row>
    <row r="25" spans="1:226" s="2" customFormat="1" ht="33.75" customHeight="1">
      <c r="A25" s="21">
        <v>16</v>
      </c>
      <c r="B25" s="22" t="s">
        <v>323</v>
      </c>
      <c r="C25" s="36" t="s">
        <v>17</v>
      </c>
      <c r="D25" s="24">
        <v>12</v>
      </c>
      <c r="E25" s="3"/>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row>
    <row r="26" spans="1:226" s="2" customFormat="1" ht="33.75" customHeight="1">
      <c r="A26" s="21">
        <v>17</v>
      </c>
      <c r="B26" s="22" t="s">
        <v>324</v>
      </c>
      <c r="C26" s="36" t="s">
        <v>17</v>
      </c>
      <c r="D26" s="24">
        <v>12</v>
      </c>
      <c r="E26" s="3"/>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row>
    <row r="27" spans="1:226" s="2" customFormat="1" ht="33.75" customHeight="1">
      <c r="A27" s="21">
        <v>18</v>
      </c>
      <c r="B27" s="22" t="s">
        <v>325</v>
      </c>
      <c r="C27" s="36" t="s">
        <v>17</v>
      </c>
      <c r="D27" s="24">
        <v>1</v>
      </c>
      <c r="E27" s="3"/>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row>
    <row r="28" spans="1:226" s="2" customFormat="1" ht="33.75" customHeight="1">
      <c r="A28" s="20" t="s">
        <v>31</v>
      </c>
      <c r="B28" s="20"/>
      <c r="C28" s="25"/>
      <c r="D28" s="19">
        <f>D29+D32+D30+D31</f>
        <v>599</v>
      </c>
      <c r="E28" s="3"/>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row>
    <row r="29" spans="1:226" s="2" customFormat="1" ht="33.75" customHeight="1">
      <c r="A29" s="21">
        <v>19</v>
      </c>
      <c r="B29" s="32" t="s">
        <v>326</v>
      </c>
      <c r="C29" s="41" t="s">
        <v>32</v>
      </c>
      <c r="D29" s="24">
        <v>70</v>
      </c>
      <c r="E29" s="3"/>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row>
    <row r="30" spans="1:226" s="2" customFormat="1" ht="33.75" customHeight="1">
      <c r="A30" s="21">
        <v>20</v>
      </c>
      <c r="B30" s="32" t="s">
        <v>319</v>
      </c>
      <c r="C30" s="41" t="s">
        <v>32</v>
      </c>
      <c r="D30" s="24">
        <v>376</v>
      </c>
      <c r="E30" s="3"/>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row>
    <row r="31" spans="1:226" s="2" customFormat="1" ht="33.75" customHeight="1">
      <c r="A31" s="21">
        <v>21</v>
      </c>
      <c r="B31" s="32" t="s">
        <v>319</v>
      </c>
      <c r="C31" s="41" t="s">
        <v>327</v>
      </c>
      <c r="D31" s="24">
        <v>53</v>
      </c>
      <c r="E31" s="3"/>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row>
    <row r="32" spans="1:226" s="2" customFormat="1" ht="33.75" customHeight="1">
      <c r="A32" s="21">
        <v>22</v>
      </c>
      <c r="B32" s="32" t="s">
        <v>319</v>
      </c>
      <c r="C32" s="40" t="s">
        <v>328</v>
      </c>
      <c r="D32" s="24">
        <v>100</v>
      </c>
      <c r="E32" s="3"/>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row>
  </sheetData>
  <sheetProtection/>
  <mergeCells count="8">
    <mergeCell ref="A1:B1"/>
    <mergeCell ref="A2:D2"/>
    <mergeCell ref="A5:C5"/>
    <mergeCell ref="A6:C6"/>
    <mergeCell ref="A14:C14"/>
    <mergeCell ref="A19:C19"/>
    <mergeCell ref="A21:C21"/>
    <mergeCell ref="A28:C28"/>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13.xml><?xml version="1.0" encoding="utf-8"?>
<worksheet xmlns="http://schemas.openxmlformats.org/spreadsheetml/2006/main" xmlns:r="http://schemas.openxmlformats.org/officeDocument/2006/relationships">
  <sheetPr>
    <pageSetUpPr fitToPage="1"/>
  </sheetPr>
  <dimension ref="A1:HR9"/>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226" s="2" customFormat="1" ht="33.75" customHeight="1">
      <c r="A5" s="18" t="s">
        <v>329</v>
      </c>
      <c r="B5" s="18"/>
      <c r="C5" s="18"/>
      <c r="D5" s="19">
        <f>D6+D8</f>
        <v>10007</v>
      </c>
      <c r="E5" s="3"/>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row>
    <row r="6" spans="1:226" s="2" customFormat="1" ht="33.75" customHeight="1">
      <c r="A6" s="20" t="s">
        <v>159</v>
      </c>
      <c r="B6" s="20"/>
      <c r="C6" s="20"/>
      <c r="D6" s="19">
        <f>SUM(D7)</f>
        <v>8000</v>
      </c>
      <c r="E6" s="3"/>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row>
    <row r="7" spans="1:226" s="2" customFormat="1" ht="33.75" customHeight="1">
      <c r="A7" s="21">
        <v>1</v>
      </c>
      <c r="B7" s="22" t="s">
        <v>330</v>
      </c>
      <c r="C7" s="23" t="s">
        <v>331</v>
      </c>
      <c r="D7" s="24">
        <v>8000</v>
      </c>
      <c r="E7" s="3"/>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row>
    <row r="8" spans="1:226" s="2" customFormat="1" ht="33.75" customHeight="1">
      <c r="A8" s="20" t="s">
        <v>15</v>
      </c>
      <c r="B8" s="20"/>
      <c r="C8" s="25"/>
      <c r="D8" s="19">
        <f>D9</f>
        <v>2007</v>
      </c>
      <c r="E8" s="3"/>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row>
    <row r="9" spans="1:226" s="2" customFormat="1" ht="33.75" customHeight="1">
      <c r="A9" s="21">
        <v>2</v>
      </c>
      <c r="B9" s="22" t="s">
        <v>332</v>
      </c>
      <c r="C9" s="36" t="s">
        <v>17</v>
      </c>
      <c r="D9" s="24">
        <v>2007</v>
      </c>
      <c r="E9" s="3"/>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row>
  </sheetData>
  <sheetProtection/>
  <mergeCells count="5">
    <mergeCell ref="A1:B1"/>
    <mergeCell ref="A2:D2"/>
    <mergeCell ref="A5:C5"/>
    <mergeCell ref="A6:C6"/>
    <mergeCell ref="A8:C8"/>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14.xml><?xml version="1.0" encoding="utf-8"?>
<worksheet xmlns="http://schemas.openxmlformats.org/spreadsheetml/2006/main" xmlns:r="http://schemas.openxmlformats.org/officeDocument/2006/relationships">
  <sheetPr>
    <pageSetUpPr fitToPage="1"/>
  </sheetPr>
  <dimension ref="A1:HR17"/>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226" s="2" customFormat="1" ht="33.75" customHeight="1">
      <c r="A5" s="18" t="s">
        <v>333</v>
      </c>
      <c r="B5" s="18"/>
      <c r="C5" s="18"/>
      <c r="D5" s="19">
        <f>D6+D12+D15</f>
        <v>5391</v>
      </c>
      <c r="E5" s="3"/>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row>
    <row r="6" spans="1:226" s="2" customFormat="1" ht="33.75" customHeight="1">
      <c r="A6" s="20" t="s">
        <v>74</v>
      </c>
      <c r="B6" s="20"/>
      <c r="C6" s="20"/>
      <c r="D6" s="19">
        <f>SUM(D7:D11)</f>
        <v>4455</v>
      </c>
      <c r="E6" s="3"/>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row>
    <row r="7" spans="1:226" s="2" customFormat="1" ht="33.75" customHeight="1">
      <c r="A7" s="21">
        <v>1</v>
      </c>
      <c r="B7" s="22" t="s">
        <v>334</v>
      </c>
      <c r="C7" s="23" t="s">
        <v>335</v>
      </c>
      <c r="D7" s="24">
        <v>1170</v>
      </c>
      <c r="E7" s="3"/>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row>
    <row r="8" spans="1:226" s="2" customFormat="1" ht="33.75" customHeight="1">
      <c r="A8" s="21">
        <v>2</v>
      </c>
      <c r="B8" s="22" t="s">
        <v>336</v>
      </c>
      <c r="C8" s="23" t="s">
        <v>337</v>
      </c>
      <c r="D8" s="24">
        <v>824</v>
      </c>
      <c r="E8" s="3"/>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row>
    <row r="9" spans="1:226" s="2" customFormat="1" ht="33.75" customHeight="1">
      <c r="A9" s="21">
        <v>3</v>
      </c>
      <c r="B9" s="22" t="s">
        <v>338</v>
      </c>
      <c r="C9" s="23" t="s">
        <v>339</v>
      </c>
      <c r="D9" s="24">
        <v>1020</v>
      </c>
      <c r="E9" s="3"/>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row>
    <row r="10" spans="1:226" s="2" customFormat="1" ht="33.75" customHeight="1">
      <c r="A10" s="21">
        <v>4</v>
      </c>
      <c r="B10" s="22" t="s">
        <v>340</v>
      </c>
      <c r="C10" s="23" t="s">
        <v>341</v>
      </c>
      <c r="D10" s="24">
        <v>853</v>
      </c>
      <c r="E10" s="3"/>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row>
    <row r="11" spans="1:226" s="2" customFormat="1" ht="33.75" customHeight="1">
      <c r="A11" s="21">
        <v>5</v>
      </c>
      <c r="B11" s="22" t="s">
        <v>342</v>
      </c>
      <c r="C11" s="23" t="s">
        <v>343</v>
      </c>
      <c r="D11" s="24">
        <v>588</v>
      </c>
      <c r="E11" s="3"/>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row>
    <row r="12" spans="1:226" s="2" customFormat="1" ht="33.75" customHeight="1">
      <c r="A12" s="20" t="s">
        <v>15</v>
      </c>
      <c r="B12" s="20"/>
      <c r="C12" s="25"/>
      <c r="D12" s="19">
        <f>D13+D14</f>
        <v>877</v>
      </c>
      <c r="E12" s="3"/>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row>
    <row r="13" spans="1:226" s="2" customFormat="1" ht="33.75" customHeight="1">
      <c r="A13" s="21">
        <v>6</v>
      </c>
      <c r="B13" s="22" t="s">
        <v>344</v>
      </c>
      <c r="C13" s="36" t="s">
        <v>17</v>
      </c>
      <c r="D13" s="24">
        <v>745</v>
      </c>
      <c r="E13" s="3"/>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row>
    <row r="14" spans="1:226" s="2" customFormat="1" ht="33.75" customHeight="1">
      <c r="A14" s="21">
        <v>7</v>
      </c>
      <c r="B14" s="22" t="s">
        <v>345</v>
      </c>
      <c r="C14" s="36" t="s">
        <v>17</v>
      </c>
      <c r="D14" s="24">
        <v>132</v>
      </c>
      <c r="E14" s="3"/>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row>
    <row r="15" spans="1:226" s="2" customFormat="1" ht="33.75" customHeight="1">
      <c r="A15" s="20" t="s">
        <v>31</v>
      </c>
      <c r="B15" s="20"/>
      <c r="C15" s="25"/>
      <c r="D15" s="19">
        <f>D16+D17</f>
        <v>59</v>
      </c>
      <c r="E15" s="3"/>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row>
    <row r="16" spans="1:226" s="2" customFormat="1" ht="33.75" customHeight="1">
      <c r="A16" s="32">
        <v>8</v>
      </c>
      <c r="B16" s="32" t="s">
        <v>346</v>
      </c>
      <c r="C16" s="41" t="s">
        <v>347</v>
      </c>
      <c r="D16" s="24">
        <v>23</v>
      </c>
      <c r="E16" s="3"/>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row>
    <row r="17" spans="1:226" s="2" customFormat="1" ht="33.75" customHeight="1">
      <c r="A17" s="32">
        <v>9</v>
      </c>
      <c r="B17" s="32" t="s">
        <v>348</v>
      </c>
      <c r="C17" s="41" t="s">
        <v>349</v>
      </c>
      <c r="D17" s="24">
        <v>36</v>
      </c>
      <c r="E17" s="3"/>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row>
  </sheetData>
  <sheetProtection/>
  <mergeCells count="6">
    <mergeCell ref="A1:B1"/>
    <mergeCell ref="A2:D2"/>
    <mergeCell ref="A5:C5"/>
    <mergeCell ref="A6:C6"/>
    <mergeCell ref="A12:C12"/>
    <mergeCell ref="A15:C15"/>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15.xml><?xml version="1.0" encoding="utf-8"?>
<worksheet xmlns="http://schemas.openxmlformats.org/spreadsheetml/2006/main" xmlns:r="http://schemas.openxmlformats.org/officeDocument/2006/relationships">
  <sheetPr>
    <pageSetUpPr fitToPage="1"/>
  </sheetPr>
  <dimension ref="A1:HR21"/>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226" s="2" customFormat="1" ht="33.75" customHeight="1">
      <c r="A5" s="18" t="s">
        <v>350</v>
      </c>
      <c r="B5" s="18"/>
      <c r="C5" s="18"/>
      <c r="D5" s="19">
        <f>D6+D10+D18</f>
        <v>3409</v>
      </c>
      <c r="E5" s="3"/>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row>
    <row r="6" spans="1:226" s="2" customFormat="1" ht="33.75" customHeight="1">
      <c r="A6" s="20" t="s">
        <v>74</v>
      </c>
      <c r="B6" s="20"/>
      <c r="C6" s="20"/>
      <c r="D6" s="19">
        <f>SUM(D7:D9)</f>
        <v>2066</v>
      </c>
      <c r="E6" s="3"/>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row>
    <row r="7" spans="1:226" s="2" customFormat="1" ht="33.75" customHeight="1">
      <c r="A7" s="21">
        <v>1</v>
      </c>
      <c r="B7" s="22" t="s">
        <v>351</v>
      </c>
      <c r="C7" s="23" t="s">
        <v>352</v>
      </c>
      <c r="D7" s="24">
        <v>702</v>
      </c>
      <c r="E7" s="3"/>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row>
    <row r="8" spans="1:226" s="2" customFormat="1" ht="33.75" customHeight="1">
      <c r="A8" s="21">
        <v>2</v>
      </c>
      <c r="B8" s="22" t="s">
        <v>353</v>
      </c>
      <c r="C8" s="23" t="s">
        <v>354</v>
      </c>
      <c r="D8" s="24">
        <v>655</v>
      </c>
      <c r="E8" s="3"/>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row>
    <row r="9" spans="1:226" s="2" customFormat="1" ht="33.75" customHeight="1">
      <c r="A9" s="21">
        <v>3</v>
      </c>
      <c r="B9" s="22" t="s">
        <v>355</v>
      </c>
      <c r="C9" s="23" t="s">
        <v>356</v>
      </c>
      <c r="D9" s="24">
        <v>709</v>
      </c>
      <c r="E9" s="3"/>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row>
    <row r="10" spans="1:5" s="31" customFormat="1" ht="33.75" customHeight="1">
      <c r="A10" s="20" t="s">
        <v>159</v>
      </c>
      <c r="B10" s="20"/>
      <c r="C10" s="20"/>
      <c r="D10" s="19">
        <f>SUM(D11:D17)</f>
        <v>530</v>
      </c>
      <c r="E10" s="3"/>
    </row>
    <row r="11" spans="1:4" s="3" customFormat="1" ht="33.75" customHeight="1">
      <c r="A11" s="21">
        <v>4</v>
      </c>
      <c r="B11" s="22" t="s">
        <v>357</v>
      </c>
      <c r="C11" s="23" t="s">
        <v>358</v>
      </c>
      <c r="D11" s="24">
        <v>68</v>
      </c>
    </row>
    <row r="12" spans="1:5" s="43" customFormat="1" ht="33.75" customHeight="1">
      <c r="A12" s="21">
        <v>5</v>
      </c>
      <c r="B12" s="22" t="s">
        <v>359</v>
      </c>
      <c r="C12" s="23" t="s">
        <v>360</v>
      </c>
      <c r="D12" s="24">
        <v>61</v>
      </c>
      <c r="E12" s="3"/>
    </row>
    <row r="13" spans="1:5" s="43" customFormat="1" ht="33.75" customHeight="1">
      <c r="A13" s="21">
        <v>6</v>
      </c>
      <c r="B13" s="22" t="s">
        <v>359</v>
      </c>
      <c r="C13" s="23" t="s">
        <v>361</v>
      </c>
      <c r="D13" s="24">
        <v>165</v>
      </c>
      <c r="E13" s="3"/>
    </row>
    <row r="14" spans="1:5" s="43" customFormat="1" ht="33.75" customHeight="1">
      <c r="A14" s="21">
        <v>7</v>
      </c>
      <c r="B14" s="22" t="s">
        <v>359</v>
      </c>
      <c r="C14" s="23" t="s">
        <v>362</v>
      </c>
      <c r="D14" s="24">
        <v>81</v>
      </c>
      <c r="E14" s="3"/>
    </row>
    <row r="15" spans="1:5" s="43" customFormat="1" ht="33.75" customHeight="1">
      <c r="A15" s="21">
        <v>8</v>
      </c>
      <c r="B15" s="22" t="s">
        <v>359</v>
      </c>
      <c r="C15" s="23" t="s">
        <v>363</v>
      </c>
      <c r="D15" s="24">
        <v>102</v>
      </c>
      <c r="E15" s="3"/>
    </row>
    <row r="16" spans="1:5" s="43" customFormat="1" ht="33.75" customHeight="1">
      <c r="A16" s="21">
        <v>9</v>
      </c>
      <c r="B16" s="22" t="s">
        <v>364</v>
      </c>
      <c r="C16" s="23" t="s">
        <v>365</v>
      </c>
      <c r="D16" s="24">
        <v>9</v>
      </c>
      <c r="E16" s="3"/>
    </row>
    <row r="17" spans="1:5" s="43" customFormat="1" ht="33.75" customHeight="1">
      <c r="A17" s="21">
        <v>10</v>
      </c>
      <c r="B17" s="22" t="s">
        <v>364</v>
      </c>
      <c r="C17" s="23" t="s">
        <v>366</v>
      </c>
      <c r="D17" s="24">
        <v>44</v>
      </c>
      <c r="E17" s="3"/>
    </row>
    <row r="18" spans="1:5" s="43" customFormat="1" ht="33.75" customHeight="1">
      <c r="A18" s="20" t="s">
        <v>11</v>
      </c>
      <c r="B18" s="20"/>
      <c r="C18" s="25"/>
      <c r="D18" s="19">
        <f>D19</f>
        <v>813</v>
      </c>
      <c r="E18" s="3"/>
    </row>
    <row r="19" spans="1:6" s="43" customFormat="1" ht="33.75" customHeight="1">
      <c r="A19" s="21">
        <v>11</v>
      </c>
      <c r="B19" s="22" t="s">
        <v>367</v>
      </c>
      <c r="C19" s="36" t="s">
        <v>12</v>
      </c>
      <c r="D19" s="24">
        <v>813</v>
      </c>
      <c r="E19" s="3"/>
      <c r="F19" s="3"/>
    </row>
    <row r="20" spans="1:6" s="43" customFormat="1" ht="33.75" customHeight="1">
      <c r="A20" s="20" t="s">
        <v>31</v>
      </c>
      <c r="B20" s="20"/>
      <c r="C20" s="25"/>
      <c r="D20" s="19">
        <f>D21</f>
        <v>115</v>
      </c>
      <c r="E20" s="3"/>
      <c r="F20" s="3"/>
    </row>
    <row r="21" spans="1:6" s="43" customFormat="1" ht="33.75" customHeight="1">
      <c r="A21" s="21">
        <v>12</v>
      </c>
      <c r="B21" s="22" t="s">
        <v>367</v>
      </c>
      <c r="C21" s="36" t="s">
        <v>32</v>
      </c>
      <c r="D21" s="24">
        <v>115</v>
      </c>
      <c r="E21" s="3"/>
      <c r="F21" s="3"/>
    </row>
  </sheetData>
  <sheetProtection/>
  <mergeCells count="7">
    <mergeCell ref="A1:B1"/>
    <mergeCell ref="A2:D2"/>
    <mergeCell ref="A5:C5"/>
    <mergeCell ref="A6:C6"/>
    <mergeCell ref="A10:C10"/>
    <mergeCell ref="A18:C18"/>
    <mergeCell ref="A20:C20"/>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16.xml><?xml version="1.0" encoding="utf-8"?>
<worksheet xmlns="http://schemas.openxmlformats.org/spreadsheetml/2006/main" xmlns:r="http://schemas.openxmlformats.org/officeDocument/2006/relationships">
  <sheetPr>
    <pageSetUpPr fitToPage="1"/>
  </sheetPr>
  <dimension ref="A1:HR10"/>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226" s="2" customFormat="1" ht="33.75" customHeight="1">
      <c r="A5" s="18" t="s">
        <v>368</v>
      </c>
      <c r="B5" s="18"/>
      <c r="C5" s="18"/>
      <c r="D5" s="19">
        <f>D6+D8</f>
        <v>1867</v>
      </c>
      <c r="E5" s="3"/>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row>
    <row r="6" spans="1:226" s="2" customFormat="1" ht="33.75" customHeight="1">
      <c r="A6" s="20" t="s">
        <v>11</v>
      </c>
      <c r="B6" s="20"/>
      <c r="C6" s="25"/>
      <c r="D6" s="19">
        <f>D7</f>
        <v>598</v>
      </c>
      <c r="E6" s="3"/>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row>
    <row r="7" spans="1:226" s="2" customFormat="1" ht="33.75" customHeight="1">
      <c r="A7" s="21">
        <v>1</v>
      </c>
      <c r="B7" s="38" t="s">
        <v>369</v>
      </c>
      <c r="C7" s="36" t="s">
        <v>12</v>
      </c>
      <c r="D7" s="24">
        <v>598</v>
      </c>
      <c r="E7" s="3"/>
      <c r="F7" s="3"/>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row>
    <row r="8" spans="1:226" s="2" customFormat="1" ht="33.75" customHeight="1">
      <c r="A8" s="20" t="s">
        <v>31</v>
      </c>
      <c r="B8" s="20"/>
      <c r="C8" s="25"/>
      <c r="D8" s="19">
        <f>D10+D9</f>
        <v>1269</v>
      </c>
      <c r="E8" s="3"/>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row>
    <row r="9" spans="1:226" s="2" customFormat="1" ht="33.75" customHeight="1">
      <c r="A9" s="32">
        <v>2</v>
      </c>
      <c r="B9" s="39" t="s">
        <v>369</v>
      </c>
      <c r="C9" s="40" t="s">
        <v>32</v>
      </c>
      <c r="D9" s="24">
        <v>1244</v>
      </c>
      <c r="E9" s="3"/>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row>
    <row r="10" spans="1:226" s="2" customFormat="1" ht="33.75" customHeight="1">
      <c r="A10" s="32">
        <v>3</v>
      </c>
      <c r="B10" s="39" t="s">
        <v>369</v>
      </c>
      <c r="C10" s="40" t="s">
        <v>370</v>
      </c>
      <c r="D10" s="24">
        <v>25</v>
      </c>
      <c r="E10" s="3"/>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row>
  </sheetData>
  <sheetProtection/>
  <mergeCells count="5">
    <mergeCell ref="A1:B1"/>
    <mergeCell ref="A2:D2"/>
    <mergeCell ref="A5:C5"/>
    <mergeCell ref="A6:C6"/>
    <mergeCell ref="A8:C8"/>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17.xml><?xml version="1.0" encoding="utf-8"?>
<worksheet xmlns="http://schemas.openxmlformats.org/spreadsheetml/2006/main" xmlns:r="http://schemas.openxmlformats.org/officeDocument/2006/relationships">
  <sheetPr>
    <pageSetUpPr fitToPage="1"/>
  </sheetPr>
  <dimension ref="A1:HR14"/>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226" s="2" customFormat="1" ht="33.75" customHeight="1">
      <c r="A5" s="18" t="s">
        <v>371</v>
      </c>
      <c r="B5" s="18"/>
      <c r="C5" s="18"/>
      <c r="D5" s="19">
        <f>D6+D9+D13</f>
        <v>402</v>
      </c>
      <c r="E5" s="3"/>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row>
    <row r="6" spans="1:226" s="2" customFormat="1" ht="33.75" customHeight="1">
      <c r="A6" s="20" t="s">
        <v>11</v>
      </c>
      <c r="B6" s="20"/>
      <c r="C6" s="25"/>
      <c r="D6" s="19">
        <f>D7+D8</f>
        <v>270</v>
      </c>
      <c r="E6" s="3"/>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row>
    <row r="7" spans="1:226" s="2" customFormat="1" ht="33.75" customHeight="1">
      <c r="A7" s="21">
        <v>1</v>
      </c>
      <c r="B7" s="22" t="s">
        <v>372</v>
      </c>
      <c r="C7" s="36" t="s">
        <v>12</v>
      </c>
      <c r="D7" s="24">
        <v>204</v>
      </c>
      <c r="E7" s="3"/>
      <c r="F7" s="3"/>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row>
    <row r="8" spans="1:226" s="2" customFormat="1" ht="33.75" customHeight="1">
      <c r="A8" s="21">
        <v>2</v>
      </c>
      <c r="B8" s="22" t="s">
        <v>373</v>
      </c>
      <c r="C8" s="36" t="s">
        <v>12</v>
      </c>
      <c r="D8" s="24">
        <v>66</v>
      </c>
      <c r="E8" s="3"/>
      <c r="F8" s="3"/>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row>
    <row r="9" spans="1:226" s="2" customFormat="1" ht="33.75" customHeight="1">
      <c r="A9" s="20" t="s">
        <v>15</v>
      </c>
      <c r="B9" s="20"/>
      <c r="C9" s="25"/>
      <c r="D9" s="19">
        <f>D10+D11+D12</f>
        <v>59</v>
      </c>
      <c r="E9" s="3"/>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row>
    <row r="10" spans="1:226" s="2" customFormat="1" ht="33.75" customHeight="1">
      <c r="A10" s="21">
        <v>3</v>
      </c>
      <c r="B10" s="22" t="s">
        <v>374</v>
      </c>
      <c r="C10" s="36" t="s">
        <v>17</v>
      </c>
      <c r="D10" s="24">
        <v>27</v>
      </c>
      <c r="E10" s="3"/>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row>
    <row r="11" spans="1:226" s="2" customFormat="1" ht="33.75" customHeight="1">
      <c r="A11" s="21">
        <v>4</v>
      </c>
      <c r="B11" s="22" t="s">
        <v>375</v>
      </c>
      <c r="C11" s="36" t="s">
        <v>17</v>
      </c>
      <c r="D11" s="24">
        <v>20</v>
      </c>
      <c r="E11" s="3"/>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row>
    <row r="12" spans="1:226" s="2" customFormat="1" ht="33.75" customHeight="1">
      <c r="A12" s="21">
        <v>5</v>
      </c>
      <c r="B12" s="22" t="s">
        <v>373</v>
      </c>
      <c r="C12" s="36" t="s">
        <v>17</v>
      </c>
      <c r="D12" s="24">
        <v>12</v>
      </c>
      <c r="E12" s="3"/>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row>
    <row r="13" spans="1:226" s="2" customFormat="1" ht="33.75" customHeight="1">
      <c r="A13" s="20" t="s">
        <v>31</v>
      </c>
      <c r="B13" s="20"/>
      <c r="C13" s="25"/>
      <c r="D13" s="19">
        <f>D14</f>
        <v>73</v>
      </c>
      <c r="E13" s="3"/>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row>
    <row r="14" spans="1:226" s="2" customFormat="1" ht="33.75" customHeight="1">
      <c r="A14" s="21">
        <v>6</v>
      </c>
      <c r="B14" s="22" t="s">
        <v>372</v>
      </c>
      <c r="C14" s="36" t="s">
        <v>32</v>
      </c>
      <c r="D14" s="24">
        <v>73</v>
      </c>
      <c r="E14" s="3"/>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row>
  </sheetData>
  <sheetProtection/>
  <mergeCells count="6">
    <mergeCell ref="A1:B1"/>
    <mergeCell ref="A2:D2"/>
    <mergeCell ref="A5:C5"/>
    <mergeCell ref="A6:C6"/>
    <mergeCell ref="A9:C9"/>
    <mergeCell ref="A13:C13"/>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18.xml><?xml version="1.0" encoding="utf-8"?>
<worksheet xmlns="http://schemas.openxmlformats.org/spreadsheetml/2006/main" xmlns:r="http://schemas.openxmlformats.org/officeDocument/2006/relationships">
  <sheetPr>
    <pageSetUpPr fitToPage="1"/>
  </sheetPr>
  <dimension ref="A1:HR35"/>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5" s="43" customFormat="1" ht="33.75" customHeight="1">
      <c r="A5" s="18" t="s">
        <v>376</v>
      </c>
      <c r="B5" s="18"/>
      <c r="C5" s="18"/>
      <c r="D5" s="19">
        <f>D6+D14+D17+D19+D32</f>
        <v>19452</v>
      </c>
      <c r="E5" s="3"/>
    </row>
    <row r="6" spans="1:226" s="2" customFormat="1" ht="33.75" customHeight="1">
      <c r="A6" s="20" t="s">
        <v>74</v>
      </c>
      <c r="B6" s="20"/>
      <c r="C6" s="20"/>
      <c r="D6" s="19">
        <f>SUM(D7:D13)</f>
        <v>6537</v>
      </c>
      <c r="E6" s="3"/>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row>
    <row r="7" spans="1:226" s="2" customFormat="1" ht="33.75" customHeight="1">
      <c r="A7" s="21">
        <v>1</v>
      </c>
      <c r="B7" s="22" t="s">
        <v>377</v>
      </c>
      <c r="C7" s="29" t="s">
        <v>378</v>
      </c>
      <c r="D7" s="24">
        <v>720</v>
      </c>
      <c r="E7" s="3"/>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row>
    <row r="8" spans="1:226" s="2" customFormat="1" ht="33.75" customHeight="1">
      <c r="A8" s="21">
        <v>2</v>
      </c>
      <c r="B8" s="22" t="s">
        <v>379</v>
      </c>
      <c r="C8" s="29" t="s">
        <v>380</v>
      </c>
      <c r="D8" s="24">
        <v>823</v>
      </c>
      <c r="E8" s="3"/>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row>
    <row r="9" spans="1:226" s="2" customFormat="1" ht="33.75" customHeight="1">
      <c r="A9" s="21">
        <v>3</v>
      </c>
      <c r="B9" s="22" t="s">
        <v>381</v>
      </c>
      <c r="C9" s="29" t="s">
        <v>382</v>
      </c>
      <c r="D9" s="24">
        <v>559</v>
      </c>
      <c r="E9" s="3"/>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row>
    <row r="10" spans="1:226" s="2" customFormat="1" ht="33.75" customHeight="1">
      <c r="A10" s="21">
        <v>4</v>
      </c>
      <c r="B10" s="22" t="s">
        <v>383</v>
      </c>
      <c r="C10" s="29" t="s">
        <v>384</v>
      </c>
      <c r="D10" s="24">
        <v>879</v>
      </c>
      <c r="E10" s="3"/>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row>
    <row r="11" spans="1:226" s="2" customFormat="1" ht="33.75" customHeight="1">
      <c r="A11" s="21">
        <v>5</v>
      </c>
      <c r="B11" s="22" t="s">
        <v>385</v>
      </c>
      <c r="C11" s="29" t="s">
        <v>386</v>
      </c>
      <c r="D11" s="24">
        <v>1022</v>
      </c>
      <c r="E11" s="3"/>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row>
    <row r="12" spans="1:226" s="2" customFormat="1" ht="33.75" customHeight="1">
      <c r="A12" s="21">
        <v>6</v>
      </c>
      <c r="B12" s="22" t="s">
        <v>387</v>
      </c>
      <c r="C12" s="29" t="s">
        <v>388</v>
      </c>
      <c r="D12" s="24">
        <v>1272</v>
      </c>
      <c r="E12" s="3"/>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row>
    <row r="13" spans="1:226" s="2" customFormat="1" ht="33.75" customHeight="1">
      <c r="A13" s="21">
        <v>7</v>
      </c>
      <c r="B13" s="22" t="s">
        <v>389</v>
      </c>
      <c r="C13" s="29" t="s">
        <v>390</v>
      </c>
      <c r="D13" s="24">
        <v>1262</v>
      </c>
      <c r="E13" s="3"/>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row>
    <row r="14" spans="1:226" s="2" customFormat="1" ht="33.75" customHeight="1">
      <c r="A14" s="20" t="s">
        <v>159</v>
      </c>
      <c r="B14" s="20"/>
      <c r="C14" s="20"/>
      <c r="D14" s="19">
        <f>SUM(D15:D16)</f>
        <v>5494</v>
      </c>
      <c r="E14" s="3"/>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row>
    <row r="15" spans="1:226" s="2" customFormat="1" ht="33.75" customHeight="1">
      <c r="A15" s="32">
        <v>8</v>
      </c>
      <c r="B15" s="22" t="s">
        <v>391</v>
      </c>
      <c r="C15" s="23" t="s">
        <v>392</v>
      </c>
      <c r="D15" s="24">
        <v>685</v>
      </c>
      <c r="E15" s="3"/>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row>
    <row r="16" spans="1:226" s="2" customFormat="1" ht="33.75" customHeight="1">
      <c r="A16" s="32">
        <v>9</v>
      </c>
      <c r="B16" s="22" t="s">
        <v>393</v>
      </c>
      <c r="C16" s="23" t="s">
        <v>394</v>
      </c>
      <c r="D16" s="24">
        <v>4809</v>
      </c>
      <c r="E16" s="3"/>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row>
    <row r="17" spans="1:226" s="2" customFormat="1" ht="33.75" customHeight="1">
      <c r="A17" s="20" t="s">
        <v>11</v>
      </c>
      <c r="B17" s="20"/>
      <c r="C17" s="25"/>
      <c r="D17" s="19">
        <v>1718</v>
      </c>
      <c r="E17" s="3"/>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row>
    <row r="18" spans="1:226" s="2" customFormat="1" ht="33.75" customHeight="1">
      <c r="A18" s="32">
        <v>10</v>
      </c>
      <c r="B18" s="22" t="s">
        <v>395</v>
      </c>
      <c r="C18" s="36" t="s">
        <v>12</v>
      </c>
      <c r="D18" s="24">
        <v>1718</v>
      </c>
      <c r="E18" s="3"/>
      <c r="F18" s="3"/>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row>
    <row r="19" spans="1:226" s="2" customFormat="1" ht="33.75" customHeight="1">
      <c r="A19" s="20" t="s">
        <v>15</v>
      </c>
      <c r="B19" s="20"/>
      <c r="C19" s="25"/>
      <c r="D19" s="19">
        <f>SUM(D20:D31)</f>
        <v>4555</v>
      </c>
      <c r="E19" s="3"/>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row>
    <row r="20" spans="1:226" s="2" customFormat="1" ht="33.75" customHeight="1">
      <c r="A20" s="32">
        <v>11</v>
      </c>
      <c r="B20" s="22" t="s">
        <v>396</v>
      </c>
      <c r="C20" s="36" t="s">
        <v>17</v>
      </c>
      <c r="D20" s="24">
        <v>1437</v>
      </c>
      <c r="E20" s="3"/>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row>
    <row r="21" spans="1:226" s="2" customFormat="1" ht="33.75" customHeight="1">
      <c r="A21" s="32">
        <v>12</v>
      </c>
      <c r="B21" s="22" t="s">
        <v>397</v>
      </c>
      <c r="C21" s="36" t="s">
        <v>17</v>
      </c>
      <c r="D21" s="24">
        <v>801</v>
      </c>
      <c r="E21" s="3"/>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row>
    <row r="22" spans="1:226" s="2" customFormat="1" ht="33.75" customHeight="1">
      <c r="A22" s="32">
        <v>13</v>
      </c>
      <c r="B22" s="22" t="s">
        <v>398</v>
      </c>
      <c r="C22" s="36" t="s">
        <v>17</v>
      </c>
      <c r="D22" s="24">
        <v>574</v>
      </c>
      <c r="E22" s="3"/>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row>
    <row r="23" spans="1:226" s="2" customFormat="1" ht="33.75" customHeight="1">
      <c r="A23" s="32">
        <v>14</v>
      </c>
      <c r="B23" s="22" t="s">
        <v>399</v>
      </c>
      <c r="C23" s="36" t="s">
        <v>17</v>
      </c>
      <c r="D23" s="24">
        <v>540</v>
      </c>
      <c r="E23" s="3"/>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row>
    <row r="24" spans="1:226" s="2" customFormat="1" ht="33.75" customHeight="1">
      <c r="A24" s="32">
        <v>15</v>
      </c>
      <c r="B24" s="22" t="s">
        <v>400</v>
      </c>
      <c r="C24" s="36" t="s">
        <v>17</v>
      </c>
      <c r="D24" s="24">
        <v>455</v>
      </c>
      <c r="E24" s="3"/>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row>
    <row r="25" spans="1:226" s="2" customFormat="1" ht="33.75" customHeight="1">
      <c r="A25" s="32">
        <v>16</v>
      </c>
      <c r="B25" s="22" t="s">
        <v>401</v>
      </c>
      <c r="C25" s="36" t="s">
        <v>17</v>
      </c>
      <c r="D25" s="24">
        <v>285</v>
      </c>
      <c r="E25" s="3"/>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row>
    <row r="26" spans="1:226" s="2" customFormat="1" ht="33.75" customHeight="1">
      <c r="A26" s="32">
        <v>17</v>
      </c>
      <c r="B26" s="22" t="s">
        <v>402</v>
      </c>
      <c r="C26" s="36" t="s">
        <v>17</v>
      </c>
      <c r="D26" s="24">
        <v>283</v>
      </c>
      <c r="E26" s="3"/>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row>
    <row r="27" spans="1:226" s="2" customFormat="1" ht="33.75" customHeight="1">
      <c r="A27" s="32">
        <v>18</v>
      </c>
      <c r="B27" s="22" t="s">
        <v>403</v>
      </c>
      <c r="C27" s="36" t="s">
        <v>17</v>
      </c>
      <c r="D27" s="24">
        <v>75</v>
      </c>
      <c r="E27" s="3"/>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row>
    <row r="28" spans="1:226" s="2" customFormat="1" ht="33.75" customHeight="1">
      <c r="A28" s="32">
        <v>19</v>
      </c>
      <c r="B28" s="22" t="s">
        <v>404</v>
      </c>
      <c r="C28" s="36" t="s">
        <v>17</v>
      </c>
      <c r="D28" s="24">
        <v>63</v>
      </c>
      <c r="E28" s="3"/>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row>
    <row r="29" spans="1:226" s="2" customFormat="1" ht="33.75" customHeight="1">
      <c r="A29" s="32">
        <v>20</v>
      </c>
      <c r="B29" s="22" t="s">
        <v>405</v>
      </c>
      <c r="C29" s="36" t="s">
        <v>17</v>
      </c>
      <c r="D29" s="24">
        <v>29</v>
      </c>
      <c r="E29" s="3"/>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row>
    <row r="30" spans="1:226" s="2" customFormat="1" ht="33.75" customHeight="1">
      <c r="A30" s="32">
        <v>21</v>
      </c>
      <c r="B30" s="22" t="s">
        <v>406</v>
      </c>
      <c r="C30" s="36" t="s">
        <v>17</v>
      </c>
      <c r="D30" s="24">
        <v>7</v>
      </c>
      <c r="E30" s="3"/>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row>
    <row r="31" spans="1:226" s="2" customFormat="1" ht="33.75" customHeight="1">
      <c r="A31" s="32">
        <v>22</v>
      </c>
      <c r="B31" s="22" t="s">
        <v>407</v>
      </c>
      <c r="C31" s="36" t="s">
        <v>17</v>
      </c>
      <c r="D31" s="24">
        <v>6</v>
      </c>
      <c r="E31" s="3"/>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row>
    <row r="32" spans="1:226" s="2" customFormat="1" ht="33.75" customHeight="1">
      <c r="A32" s="20" t="s">
        <v>31</v>
      </c>
      <c r="B32" s="20"/>
      <c r="C32" s="25"/>
      <c r="D32" s="19">
        <f>D33+D35+D34</f>
        <v>1148</v>
      </c>
      <c r="E32" s="3"/>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row>
    <row r="33" spans="1:226" s="2" customFormat="1" ht="33.75" customHeight="1">
      <c r="A33" s="32">
        <v>23</v>
      </c>
      <c r="B33" s="39" t="s">
        <v>395</v>
      </c>
      <c r="C33" s="40" t="s">
        <v>32</v>
      </c>
      <c r="D33" s="24">
        <v>1090</v>
      </c>
      <c r="E33" s="3"/>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row>
    <row r="34" spans="1:226" s="2" customFormat="1" ht="33.75" customHeight="1">
      <c r="A34" s="32">
        <v>24</v>
      </c>
      <c r="B34" s="39" t="s">
        <v>395</v>
      </c>
      <c r="C34" s="40" t="s">
        <v>408</v>
      </c>
      <c r="D34" s="24">
        <v>38</v>
      </c>
      <c r="E34" s="3"/>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row>
    <row r="35" spans="1:226" s="2" customFormat="1" ht="33.75" customHeight="1">
      <c r="A35" s="32">
        <v>25</v>
      </c>
      <c r="B35" s="39" t="s">
        <v>395</v>
      </c>
      <c r="C35" s="40" t="s">
        <v>409</v>
      </c>
      <c r="D35" s="24">
        <v>20</v>
      </c>
      <c r="E35" s="3"/>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row>
  </sheetData>
  <sheetProtection/>
  <mergeCells count="8">
    <mergeCell ref="A1:B1"/>
    <mergeCell ref="A2:D2"/>
    <mergeCell ref="A5:C5"/>
    <mergeCell ref="A6:C6"/>
    <mergeCell ref="A14:C14"/>
    <mergeCell ref="A17:C17"/>
    <mergeCell ref="A19:C19"/>
    <mergeCell ref="A32:C32"/>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19.xml><?xml version="1.0" encoding="utf-8"?>
<worksheet xmlns="http://schemas.openxmlformats.org/spreadsheetml/2006/main" xmlns:r="http://schemas.openxmlformats.org/officeDocument/2006/relationships">
  <sheetPr>
    <pageSetUpPr fitToPage="1"/>
  </sheetPr>
  <dimension ref="A1:HR17"/>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226" s="2" customFormat="1" ht="33.75" customHeight="1">
      <c r="A5" s="18" t="s">
        <v>410</v>
      </c>
      <c r="B5" s="18"/>
      <c r="C5" s="18"/>
      <c r="D5" s="19">
        <f>D6+D8+D10+D16</f>
        <v>17813</v>
      </c>
      <c r="E5" s="3"/>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row>
    <row r="6" spans="1:226" s="2" customFormat="1" ht="33.75" customHeight="1">
      <c r="A6" s="20" t="s">
        <v>159</v>
      </c>
      <c r="B6" s="20"/>
      <c r="C6" s="20"/>
      <c r="D6" s="19">
        <f>SUM(D7:D7)</f>
        <v>8000</v>
      </c>
      <c r="E6" s="3"/>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row>
    <row r="7" spans="1:226" s="2" customFormat="1" ht="33.75" customHeight="1">
      <c r="A7" s="32">
        <v>1</v>
      </c>
      <c r="B7" s="22" t="s">
        <v>411</v>
      </c>
      <c r="C7" s="23" t="s">
        <v>412</v>
      </c>
      <c r="D7" s="24">
        <v>8000</v>
      </c>
      <c r="E7" s="3"/>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row>
    <row r="8" spans="1:226" s="2" customFormat="1" ht="33.75" customHeight="1">
      <c r="A8" s="20" t="s">
        <v>11</v>
      </c>
      <c r="B8" s="20"/>
      <c r="C8" s="25"/>
      <c r="D8" s="19">
        <f>D9</f>
        <v>706</v>
      </c>
      <c r="E8" s="3"/>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row>
    <row r="9" spans="1:226" s="2" customFormat="1" ht="33.75" customHeight="1">
      <c r="A9" s="21">
        <v>2</v>
      </c>
      <c r="B9" s="22" t="s">
        <v>413</v>
      </c>
      <c r="C9" s="36" t="s">
        <v>12</v>
      </c>
      <c r="D9" s="24">
        <v>706</v>
      </c>
      <c r="E9" s="3"/>
      <c r="F9" s="3"/>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row>
    <row r="10" spans="1:226" s="2" customFormat="1" ht="33.75" customHeight="1">
      <c r="A10" s="20" t="s">
        <v>15</v>
      </c>
      <c r="B10" s="20"/>
      <c r="C10" s="25"/>
      <c r="D10" s="19">
        <f>SUM(D11:D15)</f>
        <v>8862</v>
      </c>
      <c r="E10" s="3"/>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row>
    <row r="11" spans="1:226" s="2" customFormat="1" ht="33.75" customHeight="1">
      <c r="A11" s="21">
        <v>3</v>
      </c>
      <c r="B11" s="22" t="s">
        <v>414</v>
      </c>
      <c r="C11" s="36" t="s">
        <v>17</v>
      </c>
      <c r="D11" s="24">
        <v>8589</v>
      </c>
      <c r="E11" s="3"/>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row>
    <row r="12" spans="1:226" s="2" customFormat="1" ht="33.75" customHeight="1">
      <c r="A12" s="21">
        <v>4</v>
      </c>
      <c r="B12" s="22" t="s">
        <v>415</v>
      </c>
      <c r="C12" s="36" t="s">
        <v>17</v>
      </c>
      <c r="D12" s="24">
        <v>257</v>
      </c>
      <c r="E12" s="3"/>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row>
    <row r="13" spans="1:226" s="2" customFormat="1" ht="33.75" customHeight="1">
      <c r="A13" s="21">
        <v>5</v>
      </c>
      <c r="B13" s="22" t="s">
        <v>416</v>
      </c>
      <c r="C13" s="36" t="s">
        <v>17</v>
      </c>
      <c r="D13" s="24">
        <v>12</v>
      </c>
      <c r="E13" s="3"/>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row>
    <row r="14" spans="1:226" s="2" customFormat="1" ht="33.75" customHeight="1">
      <c r="A14" s="21">
        <v>6</v>
      </c>
      <c r="B14" s="22" t="s">
        <v>417</v>
      </c>
      <c r="C14" s="36" t="s">
        <v>17</v>
      </c>
      <c r="D14" s="24">
        <v>3</v>
      </c>
      <c r="E14" s="3"/>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row>
    <row r="15" spans="1:226" s="2" customFormat="1" ht="33.75" customHeight="1">
      <c r="A15" s="21">
        <v>7</v>
      </c>
      <c r="B15" s="22" t="s">
        <v>418</v>
      </c>
      <c r="C15" s="36" t="s">
        <v>17</v>
      </c>
      <c r="D15" s="24">
        <v>1</v>
      </c>
      <c r="E15" s="3"/>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row>
    <row r="16" spans="1:226" s="2" customFormat="1" ht="33.75" customHeight="1">
      <c r="A16" s="20" t="s">
        <v>31</v>
      </c>
      <c r="B16" s="20"/>
      <c r="C16" s="25"/>
      <c r="D16" s="19">
        <f>D17</f>
        <v>245</v>
      </c>
      <c r="E16" s="3"/>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row>
    <row r="17" spans="1:226" s="2" customFormat="1" ht="33.75" customHeight="1">
      <c r="A17" s="21">
        <v>8</v>
      </c>
      <c r="B17" s="22" t="s">
        <v>413</v>
      </c>
      <c r="C17" s="36" t="s">
        <v>32</v>
      </c>
      <c r="D17" s="24">
        <v>245</v>
      </c>
      <c r="E17" s="3"/>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row>
  </sheetData>
  <sheetProtection/>
  <mergeCells count="7">
    <mergeCell ref="A1:B1"/>
    <mergeCell ref="A2:D2"/>
    <mergeCell ref="A5:C5"/>
    <mergeCell ref="A6:C6"/>
    <mergeCell ref="A8:C8"/>
    <mergeCell ref="A10:C10"/>
    <mergeCell ref="A16:C16"/>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2.xml><?xml version="1.0" encoding="utf-8"?>
<worksheet xmlns="http://schemas.openxmlformats.org/spreadsheetml/2006/main" xmlns:r="http://schemas.openxmlformats.org/officeDocument/2006/relationships">
  <sheetPr>
    <pageSetUpPr fitToPage="1"/>
  </sheetPr>
  <dimension ref="A1:D12"/>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4" s="3" customFormat="1" ht="33.75" customHeight="1">
      <c r="A5" s="18" t="s">
        <v>69</v>
      </c>
      <c r="B5" s="18"/>
      <c r="C5" s="18"/>
      <c r="D5" s="46">
        <f>D6+D8+D10</f>
        <v>13305</v>
      </c>
    </row>
    <row r="6" spans="1:4" s="3" customFormat="1" ht="33.75" customHeight="1">
      <c r="A6" s="20" t="s">
        <v>11</v>
      </c>
      <c r="B6" s="20"/>
      <c r="C6" s="25"/>
      <c r="D6" s="19">
        <f>D7</f>
        <v>10507</v>
      </c>
    </row>
    <row r="7" spans="1:4" s="3" customFormat="1" ht="33.75" customHeight="1">
      <c r="A7" s="33">
        <v>1</v>
      </c>
      <c r="B7" s="34" t="s">
        <v>70</v>
      </c>
      <c r="C7" s="36" t="s">
        <v>12</v>
      </c>
      <c r="D7" s="24">
        <v>10507</v>
      </c>
    </row>
    <row r="8" spans="1:4" s="3" customFormat="1" ht="33.75" customHeight="1">
      <c r="A8" s="20" t="s">
        <v>15</v>
      </c>
      <c r="B8" s="20"/>
      <c r="C8" s="25"/>
      <c r="D8" s="19">
        <f>D9</f>
        <v>2247</v>
      </c>
    </row>
    <row r="9" spans="1:4" s="3" customFormat="1" ht="33.75" customHeight="1">
      <c r="A9" s="33">
        <v>2</v>
      </c>
      <c r="B9" s="34" t="s">
        <v>71</v>
      </c>
      <c r="C9" s="36" t="s">
        <v>17</v>
      </c>
      <c r="D9" s="24">
        <v>2247</v>
      </c>
    </row>
    <row r="10" spans="1:4" s="3" customFormat="1" ht="33.75" customHeight="1">
      <c r="A10" s="20" t="s">
        <v>31</v>
      </c>
      <c r="B10" s="20"/>
      <c r="C10" s="25"/>
      <c r="D10" s="19">
        <f>D11+D12</f>
        <v>551</v>
      </c>
    </row>
    <row r="11" spans="1:4" s="3" customFormat="1" ht="33.75" customHeight="1">
      <c r="A11" s="33">
        <v>3</v>
      </c>
      <c r="B11" s="47" t="s">
        <v>70</v>
      </c>
      <c r="C11" s="36" t="s">
        <v>32</v>
      </c>
      <c r="D11" s="48">
        <v>515</v>
      </c>
    </row>
    <row r="12" spans="1:4" s="3" customFormat="1" ht="33.75" customHeight="1">
      <c r="A12" s="33">
        <v>4</v>
      </c>
      <c r="B12" s="47" t="s">
        <v>72</v>
      </c>
      <c r="C12" s="36" t="s">
        <v>32</v>
      </c>
      <c r="D12" s="48">
        <v>36</v>
      </c>
    </row>
  </sheetData>
  <sheetProtection/>
  <mergeCells count="6">
    <mergeCell ref="A1:B1"/>
    <mergeCell ref="A2:D2"/>
    <mergeCell ref="A5:C5"/>
    <mergeCell ref="A6:C6"/>
    <mergeCell ref="A8:C8"/>
    <mergeCell ref="A10:C10"/>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20.xml><?xml version="1.0" encoding="utf-8"?>
<worksheet xmlns="http://schemas.openxmlformats.org/spreadsheetml/2006/main" xmlns:r="http://schemas.openxmlformats.org/officeDocument/2006/relationships">
  <sheetPr>
    <pageSetUpPr fitToPage="1"/>
  </sheetPr>
  <dimension ref="A1:HR26"/>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226" s="2" customFormat="1" ht="33.75" customHeight="1">
      <c r="A5" s="18" t="s">
        <v>419</v>
      </c>
      <c r="B5" s="18"/>
      <c r="C5" s="18"/>
      <c r="D5" s="19">
        <f>D6+D9+D11+D23</f>
        <v>7358</v>
      </c>
      <c r="E5" s="3"/>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row>
    <row r="6" spans="1:226" s="2" customFormat="1" ht="33.75" customHeight="1">
      <c r="A6" s="20" t="s">
        <v>74</v>
      </c>
      <c r="B6" s="20"/>
      <c r="C6" s="20"/>
      <c r="D6" s="19">
        <f>SUM(D7:D8)</f>
        <v>2109</v>
      </c>
      <c r="E6" s="3"/>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row>
    <row r="7" spans="1:226" s="2" customFormat="1" ht="33.75" customHeight="1">
      <c r="A7" s="21">
        <v>1</v>
      </c>
      <c r="B7" s="22" t="s">
        <v>420</v>
      </c>
      <c r="C7" s="23" t="s">
        <v>421</v>
      </c>
      <c r="D7" s="24">
        <v>1105</v>
      </c>
      <c r="E7" s="3"/>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row>
    <row r="8" spans="1:226" s="2" customFormat="1" ht="33.75" customHeight="1">
      <c r="A8" s="21">
        <v>2</v>
      </c>
      <c r="B8" s="22" t="s">
        <v>422</v>
      </c>
      <c r="C8" s="23" t="s">
        <v>423</v>
      </c>
      <c r="D8" s="24">
        <v>1004</v>
      </c>
      <c r="E8" s="3"/>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row>
    <row r="9" spans="1:226" s="2" customFormat="1" ht="33.75" customHeight="1">
      <c r="A9" s="20" t="s">
        <v>159</v>
      </c>
      <c r="B9" s="20"/>
      <c r="C9" s="20"/>
      <c r="D9" s="19">
        <f>SUM(D10)</f>
        <v>3693</v>
      </c>
      <c r="E9" s="3"/>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row>
    <row r="10" spans="1:226" s="2" customFormat="1" ht="33.75" customHeight="1">
      <c r="A10" s="21">
        <v>3</v>
      </c>
      <c r="B10" s="22" t="s">
        <v>424</v>
      </c>
      <c r="C10" s="23" t="s">
        <v>425</v>
      </c>
      <c r="D10" s="24">
        <v>3693</v>
      </c>
      <c r="E10" s="3"/>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row>
    <row r="11" spans="1:226" s="2" customFormat="1" ht="33.75" customHeight="1">
      <c r="A11" s="20" t="s">
        <v>15</v>
      </c>
      <c r="B11" s="20"/>
      <c r="C11" s="25"/>
      <c r="D11" s="19">
        <f>SUM(D12:D22)</f>
        <v>1341</v>
      </c>
      <c r="E11" s="3"/>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row>
    <row r="12" spans="1:226" s="2" customFormat="1" ht="33.75" customHeight="1">
      <c r="A12" s="21">
        <v>4</v>
      </c>
      <c r="B12" s="22" t="s">
        <v>426</v>
      </c>
      <c r="C12" s="36" t="s">
        <v>17</v>
      </c>
      <c r="D12" s="24">
        <v>387</v>
      </c>
      <c r="E12" s="3"/>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row>
    <row r="13" spans="1:226" s="2" customFormat="1" ht="33.75" customHeight="1">
      <c r="A13" s="21">
        <v>5</v>
      </c>
      <c r="B13" s="22" t="s">
        <v>427</v>
      </c>
      <c r="C13" s="36" t="s">
        <v>17</v>
      </c>
      <c r="D13" s="24">
        <v>288</v>
      </c>
      <c r="E13" s="3"/>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row>
    <row r="14" spans="1:226" s="2" customFormat="1" ht="33.75" customHeight="1">
      <c r="A14" s="21">
        <v>6</v>
      </c>
      <c r="B14" s="22" t="s">
        <v>428</v>
      </c>
      <c r="C14" s="36" t="s">
        <v>17</v>
      </c>
      <c r="D14" s="24">
        <v>247</v>
      </c>
      <c r="E14" s="3"/>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row>
    <row r="15" spans="1:226" s="2" customFormat="1" ht="33.75" customHeight="1">
      <c r="A15" s="21">
        <v>7</v>
      </c>
      <c r="B15" s="22" t="s">
        <v>429</v>
      </c>
      <c r="C15" s="36" t="s">
        <v>17</v>
      </c>
      <c r="D15" s="24">
        <v>169</v>
      </c>
      <c r="E15" s="3"/>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row>
    <row r="16" spans="1:226" s="2" customFormat="1" ht="33.75" customHeight="1">
      <c r="A16" s="21">
        <v>8</v>
      </c>
      <c r="B16" s="22" t="s">
        <v>430</v>
      </c>
      <c r="C16" s="36" t="s">
        <v>17</v>
      </c>
      <c r="D16" s="24">
        <v>84</v>
      </c>
      <c r="E16" s="3"/>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row>
    <row r="17" spans="1:226" s="2" customFormat="1" ht="33.75" customHeight="1">
      <c r="A17" s="21">
        <v>9</v>
      </c>
      <c r="B17" s="22" t="s">
        <v>431</v>
      </c>
      <c r="C17" s="36" t="s">
        <v>17</v>
      </c>
      <c r="D17" s="24">
        <v>69</v>
      </c>
      <c r="E17" s="3"/>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row>
    <row r="18" spans="1:226" s="2" customFormat="1" ht="33.75" customHeight="1">
      <c r="A18" s="21">
        <v>10</v>
      </c>
      <c r="B18" s="22" t="s">
        <v>432</v>
      </c>
      <c r="C18" s="36" t="s">
        <v>17</v>
      </c>
      <c r="D18" s="24">
        <v>39</v>
      </c>
      <c r="E18" s="3"/>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row>
    <row r="19" spans="1:226" s="2" customFormat="1" ht="33.75" customHeight="1">
      <c r="A19" s="21">
        <v>11</v>
      </c>
      <c r="B19" s="22" t="s">
        <v>433</v>
      </c>
      <c r="C19" s="36" t="s">
        <v>17</v>
      </c>
      <c r="D19" s="24">
        <v>19</v>
      </c>
      <c r="E19" s="3"/>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row>
    <row r="20" spans="1:226" s="2" customFormat="1" ht="33.75" customHeight="1">
      <c r="A20" s="21">
        <v>12</v>
      </c>
      <c r="B20" s="22" t="s">
        <v>434</v>
      </c>
      <c r="C20" s="36" t="s">
        <v>17</v>
      </c>
      <c r="D20" s="24">
        <v>17</v>
      </c>
      <c r="E20" s="3"/>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row>
    <row r="21" spans="1:226" s="2" customFormat="1" ht="33.75" customHeight="1">
      <c r="A21" s="21">
        <v>13</v>
      </c>
      <c r="B21" s="22" t="s">
        <v>435</v>
      </c>
      <c r="C21" s="36" t="s">
        <v>17</v>
      </c>
      <c r="D21" s="24">
        <v>12</v>
      </c>
      <c r="E21" s="3"/>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row>
    <row r="22" spans="1:226" s="2" customFormat="1" ht="33.75" customHeight="1">
      <c r="A22" s="21">
        <v>14</v>
      </c>
      <c r="B22" s="22" t="s">
        <v>436</v>
      </c>
      <c r="C22" s="36" t="s">
        <v>17</v>
      </c>
      <c r="D22" s="24">
        <v>10</v>
      </c>
      <c r="E22" s="3"/>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row>
    <row r="23" spans="1:226" s="2" customFormat="1" ht="33.75" customHeight="1">
      <c r="A23" s="20" t="s">
        <v>31</v>
      </c>
      <c r="B23" s="20"/>
      <c r="C23" s="25"/>
      <c r="D23" s="19">
        <f>SUM(D24:D26)</f>
        <v>215</v>
      </c>
      <c r="E23" s="3"/>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row>
    <row r="24" spans="1:226" s="2" customFormat="1" ht="33.75" customHeight="1">
      <c r="A24" s="21">
        <v>15</v>
      </c>
      <c r="B24" s="22" t="s">
        <v>437</v>
      </c>
      <c r="C24" s="36" t="s">
        <v>32</v>
      </c>
      <c r="D24" s="24">
        <v>73</v>
      </c>
      <c r="E24" s="3"/>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row>
    <row r="25" spans="1:226" s="2" customFormat="1" ht="33.75" customHeight="1">
      <c r="A25" s="21">
        <v>16</v>
      </c>
      <c r="B25" s="22" t="s">
        <v>438</v>
      </c>
      <c r="C25" s="36" t="s">
        <v>32</v>
      </c>
      <c r="D25" s="24">
        <v>42</v>
      </c>
      <c r="E25" s="3"/>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row>
    <row r="26" spans="1:226" s="2" customFormat="1" ht="33.75" customHeight="1">
      <c r="A26" s="21">
        <v>17</v>
      </c>
      <c r="B26" s="22" t="s">
        <v>439</v>
      </c>
      <c r="C26" s="36" t="s">
        <v>440</v>
      </c>
      <c r="D26" s="24">
        <v>100</v>
      </c>
      <c r="E26" s="3"/>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row>
  </sheetData>
  <sheetProtection/>
  <mergeCells count="7">
    <mergeCell ref="A1:B1"/>
    <mergeCell ref="A2:D2"/>
    <mergeCell ref="A5:C5"/>
    <mergeCell ref="A6:C6"/>
    <mergeCell ref="A9:C9"/>
    <mergeCell ref="A11:C11"/>
    <mergeCell ref="A23:C23"/>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21.xml><?xml version="1.0" encoding="utf-8"?>
<worksheet xmlns="http://schemas.openxmlformats.org/spreadsheetml/2006/main" xmlns:r="http://schemas.openxmlformats.org/officeDocument/2006/relationships">
  <sheetPr>
    <pageSetUpPr fitToPage="1"/>
  </sheetPr>
  <dimension ref="A1:HR32"/>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226" s="2" customFormat="1" ht="33.75" customHeight="1">
      <c r="A5" s="18" t="s">
        <v>441</v>
      </c>
      <c r="B5" s="18"/>
      <c r="C5" s="18"/>
      <c r="D5" s="19">
        <f>D6+D14+D19+D31</f>
        <v>11347</v>
      </c>
      <c r="E5" s="3"/>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row>
    <row r="6" spans="1:226" s="2" customFormat="1" ht="33.75" customHeight="1">
      <c r="A6" s="20" t="s">
        <v>74</v>
      </c>
      <c r="B6" s="20"/>
      <c r="C6" s="20"/>
      <c r="D6" s="19">
        <f>SUM(D7:D13)</f>
        <v>6342</v>
      </c>
      <c r="E6" s="3"/>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row>
    <row r="7" spans="1:226" s="2" customFormat="1" ht="33.75" customHeight="1">
      <c r="A7" s="21">
        <v>1</v>
      </c>
      <c r="B7" s="38" t="s">
        <v>442</v>
      </c>
      <c r="C7" s="29" t="s">
        <v>443</v>
      </c>
      <c r="D7" s="24">
        <v>638</v>
      </c>
      <c r="E7" s="3"/>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row>
    <row r="8" spans="1:226" s="2" customFormat="1" ht="33.75" customHeight="1">
      <c r="A8" s="21">
        <v>2</v>
      </c>
      <c r="B8" s="38" t="s">
        <v>444</v>
      </c>
      <c r="C8" s="29" t="s">
        <v>445</v>
      </c>
      <c r="D8" s="24">
        <v>426</v>
      </c>
      <c r="E8" s="3"/>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row>
    <row r="9" spans="1:226" s="2" customFormat="1" ht="33.75" customHeight="1">
      <c r="A9" s="21">
        <v>3</v>
      </c>
      <c r="B9" s="38" t="s">
        <v>446</v>
      </c>
      <c r="C9" s="29" t="s">
        <v>447</v>
      </c>
      <c r="D9" s="24">
        <v>1244</v>
      </c>
      <c r="E9" s="3"/>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row>
    <row r="10" spans="1:226" s="2" customFormat="1" ht="33.75" customHeight="1">
      <c r="A10" s="21">
        <v>4</v>
      </c>
      <c r="B10" s="38" t="s">
        <v>448</v>
      </c>
      <c r="C10" s="29" t="s">
        <v>449</v>
      </c>
      <c r="D10" s="24">
        <v>1225</v>
      </c>
      <c r="E10" s="3"/>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row>
    <row r="11" spans="1:4" s="3" customFormat="1" ht="33.75" customHeight="1">
      <c r="A11" s="21">
        <v>5</v>
      </c>
      <c r="B11" s="38" t="s">
        <v>450</v>
      </c>
      <c r="C11" s="29" t="s">
        <v>451</v>
      </c>
      <c r="D11" s="24">
        <v>1115</v>
      </c>
    </row>
    <row r="12" spans="1:226" s="2" customFormat="1" ht="33.75" customHeight="1">
      <c r="A12" s="21">
        <v>6</v>
      </c>
      <c r="B12" s="38" t="s">
        <v>452</v>
      </c>
      <c r="C12" s="29" t="s">
        <v>453</v>
      </c>
      <c r="D12" s="24">
        <v>914</v>
      </c>
      <c r="E12" s="3"/>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row>
    <row r="13" spans="1:226" s="2" customFormat="1" ht="33.75" customHeight="1">
      <c r="A13" s="21">
        <v>7</v>
      </c>
      <c r="B13" s="38" t="s">
        <v>454</v>
      </c>
      <c r="C13" s="29" t="s">
        <v>455</v>
      </c>
      <c r="D13" s="24">
        <v>780</v>
      </c>
      <c r="E13" s="3"/>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row>
    <row r="14" spans="1:226" s="2" customFormat="1" ht="33.75" customHeight="1">
      <c r="A14" s="20" t="s">
        <v>159</v>
      </c>
      <c r="B14" s="20"/>
      <c r="C14" s="20"/>
      <c r="D14" s="19">
        <f>SUM(D15:D18)</f>
        <v>2987</v>
      </c>
      <c r="E14" s="3"/>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row>
    <row r="15" spans="1:226" s="2" customFormat="1" ht="33.75" customHeight="1">
      <c r="A15" s="21">
        <v>8</v>
      </c>
      <c r="B15" s="22" t="s">
        <v>456</v>
      </c>
      <c r="C15" s="23" t="s">
        <v>457</v>
      </c>
      <c r="D15" s="24">
        <v>58</v>
      </c>
      <c r="E15" s="3"/>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row>
    <row r="16" spans="1:226" s="2" customFormat="1" ht="33.75" customHeight="1">
      <c r="A16" s="21">
        <v>9</v>
      </c>
      <c r="B16" s="22" t="s">
        <v>456</v>
      </c>
      <c r="C16" s="23" t="s">
        <v>458</v>
      </c>
      <c r="D16" s="24">
        <v>243</v>
      </c>
      <c r="E16" s="3"/>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row>
    <row r="17" spans="1:226" s="2" customFormat="1" ht="33.75" customHeight="1">
      <c r="A17" s="21">
        <v>10</v>
      </c>
      <c r="B17" s="22" t="s">
        <v>459</v>
      </c>
      <c r="C17" s="23" t="s">
        <v>460</v>
      </c>
      <c r="D17" s="24">
        <v>172</v>
      </c>
      <c r="E17" s="3"/>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row>
    <row r="18" spans="1:226" s="2" customFormat="1" ht="33.75" customHeight="1">
      <c r="A18" s="21">
        <v>11</v>
      </c>
      <c r="B18" s="22" t="s">
        <v>461</v>
      </c>
      <c r="C18" s="23" t="s">
        <v>462</v>
      </c>
      <c r="D18" s="24">
        <v>2514</v>
      </c>
      <c r="E18" s="3"/>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row>
    <row r="19" spans="1:226" s="2" customFormat="1" ht="33.75" customHeight="1">
      <c r="A19" s="20" t="s">
        <v>15</v>
      </c>
      <c r="B19" s="20"/>
      <c r="C19" s="25"/>
      <c r="D19" s="19">
        <f>SUM(D20:D30)</f>
        <v>1974</v>
      </c>
      <c r="E19" s="3"/>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row>
    <row r="20" spans="1:226" s="2" customFormat="1" ht="33.75" customHeight="1">
      <c r="A20" s="21">
        <v>12</v>
      </c>
      <c r="B20" s="22" t="s">
        <v>463</v>
      </c>
      <c r="C20" s="36" t="s">
        <v>17</v>
      </c>
      <c r="D20" s="24">
        <v>629</v>
      </c>
      <c r="E20" s="3"/>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row>
    <row r="21" spans="1:226" s="2" customFormat="1" ht="33.75" customHeight="1">
      <c r="A21" s="21">
        <v>13</v>
      </c>
      <c r="B21" s="22" t="s">
        <v>464</v>
      </c>
      <c r="C21" s="36" t="s">
        <v>17</v>
      </c>
      <c r="D21" s="24">
        <v>411</v>
      </c>
      <c r="E21" s="3"/>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row>
    <row r="22" spans="1:226" s="2" customFormat="1" ht="33.75" customHeight="1">
      <c r="A22" s="21">
        <v>14</v>
      </c>
      <c r="B22" s="22" t="s">
        <v>465</v>
      </c>
      <c r="C22" s="36" t="s">
        <v>17</v>
      </c>
      <c r="D22" s="24">
        <v>178</v>
      </c>
      <c r="E22" s="3"/>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row>
    <row r="23" spans="1:226" s="2" customFormat="1" ht="33.75" customHeight="1">
      <c r="A23" s="21">
        <v>15</v>
      </c>
      <c r="B23" s="22" t="s">
        <v>466</v>
      </c>
      <c r="C23" s="36" t="s">
        <v>17</v>
      </c>
      <c r="D23" s="24">
        <v>216</v>
      </c>
      <c r="E23" s="3"/>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row>
    <row r="24" spans="1:226" s="2" customFormat="1" ht="33.75" customHeight="1">
      <c r="A24" s="21">
        <v>16</v>
      </c>
      <c r="B24" s="22" t="s">
        <v>467</v>
      </c>
      <c r="C24" s="36" t="s">
        <v>17</v>
      </c>
      <c r="D24" s="24">
        <v>164</v>
      </c>
      <c r="E24" s="3"/>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row>
    <row r="25" spans="1:226" s="2" customFormat="1" ht="33.75" customHeight="1">
      <c r="A25" s="21">
        <v>17</v>
      </c>
      <c r="B25" s="22" t="s">
        <v>468</v>
      </c>
      <c r="C25" s="36" t="s">
        <v>17</v>
      </c>
      <c r="D25" s="24">
        <v>103</v>
      </c>
      <c r="E25" s="3"/>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row>
    <row r="26" spans="1:226" s="2" customFormat="1" ht="33.75" customHeight="1">
      <c r="A26" s="21">
        <v>18</v>
      </c>
      <c r="B26" s="22" t="s">
        <v>469</v>
      </c>
      <c r="C26" s="36" t="s">
        <v>17</v>
      </c>
      <c r="D26" s="24">
        <v>88</v>
      </c>
      <c r="E26" s="3"/>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row>
    <row r="27" spans="1:226" s="2" customFormat="1" ht="33.75" customHeight="1">
      <c r="A27" s="21">
        <v>19</v>
      </c>
      <c r="B27" s="22" t="s">
        <v>470</v>
      </c>
      <c r="C27" s="36" t="s">
        <v>17</v>
      </c>
      <c r="D27" s="24">
        <v>81</v>
      </c>
      <c r="E27" s="3"/>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row>
    <row r="28" spans="1:226" s="2" customFormat="1" ht="33.75" customHeight="1">
      <c r="A28" s="21">
        <v>20</v>
      </c>
      <c r="B28" s="22" t="s">
        <v>471</v>
      </c>
      <c r="C28" s="36" t="s">
        <v>17</v>
      </c>
      <c r="D28" s="24">
        <v>80</v>
      </c>
      <c r="E28" s="3"/>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row>
    <row r="29" spans="1:226" s="2" customFormat="1" ht="33.75" customHeight="1">
      <c r="A29" s="21">
        <v>21</v>
      </c>
      <c r="B29" s="22" t="s">
        <v>472</v>
      </c>
      <c r="C29" s="36" t="s">
        <v>17</v>
      </c>
      <c r="D29" s="24">
        <v>12</v>
      </c>
      <c r="E29" s="3"/>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row>
    <row r="30" spans="1:226" s="2" customFormat="1" ht="33.75" customHeight="1">
      <c r="A30" s="21">
        <v>22</v>
      </c>
      <c r="B30" s="22" t="s">
        <v>473</v>
      </c>
      <c r="C30" s="36" t="s">
        <v>17</v>
      </c>
      <c r="D30" s="24">
        <v>12</v>
      </c>
      <c r="E30" s="3"/>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row>
    <row r="31" spans="1:226" s="2" customFormat="1" ht="33.75" customHeight="1">
      <c r="A31" s="20" t="s">
        <v>31</v>
      </c>
      <c r="B31" s="20"/>
      <c r="C31" s="25"/>
      <c r="D31" s="19">
        <f>D32</f>
        <v>44</v>
      </c>
      <c r="E31" s="3"/>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row>
    <row r="32" spans="1:226" s="2" customFormat="1" ht="33.75" customHeight="1">
      <c r="A32" s="21">
        <v>23</v>
      </c>
      <c r="B32" s="32" t="s">
        <v>461</v>
      </c>
      <c r="C32" s="40" t="s">
        <v>474</v>
      </c>
      <c r="D32" s="24">
        <v>44</v>
      </c>
      <c r="E32" s="3"/>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row>
  </sheetData>
  <sheetProtection/>
  <mergeCells count="7">
    <mergeCell ref="A1:B1"/>
    <mergeCell ref="A2:D2"/>
    <mergeCell ref="A5:C5"/>
    <mergeCell ref="A6:C6"/>
    <mergeCell ref="A14:C14"/>
    <mergeCell ref="A19:C19"/>
    <mergeCell ref="A31:C31"/>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22.xml><?xml version="1.0" encoding="utf-8"?>
<worksheet xmlns="http://schemas.openxmlformats.org/spreadsheetml/2006/main" xmlns:r="http://schemas.openxmlformats.org/officeDocument/2006/relationships">
  <sheetPr>
    <pageSetUpPr fitToPage="1"/>
  </sheetPr>
  <dimension ref="A1:HR29"/>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226" s="2" customFormat="1" ht="33.75" customHeight="1">
      <c r="A5" s="18" t="s">
        <v>475</v>
      </c>
      <c r="B5" s="18"/>
      <c r="C5" s="18"/>
      <c r="D5" s="19">
        <f>D6+D15+D20+D22+D28</f>
        <v>9086</v>
      </c>
      <c r="E5" s="3"/>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row>
    <row r="6" spans="1:226" s="2" customFormat="1" ht="33.75" customHeight="1">
      <c r="A6" s="20" t="s">
        <v>74</v>
      </c>
      <c r="B6" s="20"/>
      <c r="C6" s="20"/>
      <c r="D6" s="19">
        <f>SUM(D7:D14)</f>
        <v>6501</v>
      </c>
      <c r="E6" s="3"/>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row>
    <row r="7" spans="1:226" s="2" customFormat="1" ht="33.75" customHeight="1">
      <c r="A7" s="21">
        <v>1</v>
      </c>
      <c r="B7" s="22" t="s">
        <v>476</v>
      </c>
      <c r="C7" s="23" t="s">
        <v>477</v>
      </c>
      <c r="D7" s="24">
        <v>1004</v>
      </c>
      <c r="E7" s="3"/>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row>
    <row r="8" spans="1:226" s="2" customFormat="1" ht="33.75" customHeight="1">
      <c r="A8" s="21">
        <v>2</v>
      </c>
      <c r="B8" s="22" t="s">
        <v>478</v>
      </c>
      <c r="C8" s="23" t="s">
        <v>479</v>
      </c>
      <c r="D8" s="24">
        <v>485</v>
      </c>
      <c r="E8" s="3"/>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row>
    <row r="9" spans="1:226" s="2" customFormat="1" ht="33.75" customHeight="1">
      <c r="A9" s="21">
        <v>3</v>
      </c>
      <c r="B9" s="22" t="s">
        <v>480</v>
      </c>
      <c r="C9" s="23" t="s">
        <v>481</v>
      </c>
      <c r="D9" s="24">
        <v>877</v>
      </c>
      <c r="E9" s="3"/>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row>
    <row r="10" spans="1:226" s="2" customFormat="1" ht="33.75" customHeight="1">
      <c r="A10" s="21">
        <v>4</v>
      </c>
      <c r="B10" s="22" t="s">
        <v>482</v>
      </c>
      <c r="C10" s="23" t="s">
        <v>483</v>
      </c>
      <c r="D10" s="24">
        <v>953</v>
      </c>
      <c r="E10" s="3"/>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row>
    <row r="11" spans="1:226" s="2" customFormat="1" ht="33.75" customHeight="1">
      <c r="A11" s="21">
        <v>5</v>
      </c>
      <c r="B11" s="22" t="s">
        <v>484</v>
      </c>
      <c r="C11" s="23" t="s">
        <v>485</v>
      </c>
      <c r="D11" s="24">
        <v>663</v>
      </c>
      <c r="E11" s="3"/>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row>
    <row r="12" spans="1:226" s="2" customFormat="1" ht="33.75" customHeight="1">
      <c r="A12" s="21">
        <v>6</v>
      </c>
      <c r="B12" s="22" t="s">
        <v>486</v>
      </c>
      <c r="C12" s="23" t="s">
        <v>487</v>
      </c>
      <c r="D12" s="24">
        <v>688</v>
      </c>
      <c r="E12" s="3"/>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row>
    <row r="13" spans="1:226" s="2" customFormat="1" ht="33.75" customHeight="1">
      <c r="A13" s="21">
        <v>7</v>
      </c>
      <c r="B13" s="22" t="s">
        <v>488</v>
      </c>
      <c r="C13" s="23" t="s">
        <v>489</v>
      </c>
      <c r="D13" s="24">
        <v>847</v>
      </c>
      <c r="E13" s="3"/>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row>
    <row r="14" spans="1:5" s="31" customFormat="1" ht="33.75" customHeight="1">
      <c r="A14" s="21">
        <v>8</v>
      </c>
      <c r="B14" s="22" t="s">
        <v>490</v>
      </c>
      <c r="C14" s="23" t="s">
        <v>491</v>
      </c>
      <c r="D14" s="24">
        <v>984</v>
      </c>
      <c r="E14" s="3"/>
    </row>
    <row r="15" spans="1:4" s="3" customFormat="1" ht="33.75" customHeight="1">
      <c r="A15" s="20" t="s">
        <v>159</v>
      </c>
      <c r="B15" s="20"/>
      <c r="C15" s="20"/>
      <c r="D15" s="19">
        <f>SUM(D16:D19)</f>
        <v>1368</v>
      </c>
    </row>
    <row r="16" spans="1:226" s="2" customFormat="1" ht="33.75" customHeight="1">
      <c r="A16" s="21">
        <v>9</v>
      </c>
      <c r="B16" s="22" t="s">
        <v>492</v>
      </c>
      <c r="C16" s="23" t="s">
        <v>493</v>
      </c>
      <c r="D16" s="24">
        <v>769</v>
      </c>
      <c r="E16" s="3"/>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row>
    <row r="17" spans="1:226" s="2" customFormat="1" ht="33.75" customHeight="1">
      <c r="A17" s="21">
        <v>10</v>
      </c>
      <c r="B17" s="22" t="s">
        <v>492</v>
      </c>
      <c r="C17" s="23" t="s">
        <v>494</v>
      </c>
      <c r="D17" s="24">
        <v>170</v>
      </c>
      <c r="E17" s="3"/>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row>
    <row r="18" spans="1:226" s="2" customFormat="1" ht="33.75" customHeight="1">
      <c r="A18" s="21">
        <v>11</v>
      </c>
      <c r="B18" s="22" t="s">
        <v>492</v>
      </c>
      <c r="C18" s="23" t="s">
        <v>495</v>
      </c>
      <c r="D18" s="24">
        <v>137</v>
      </c>
      <c r="E18" s="3"/>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row>
    <row r="19" spans="1:226" s="2" customFormat="1" ht="33.75" customHeight="1">
      <c r="A19" s="21">
        <v>12</v>
      </c>
      <c r="B19" s="22" t="s">
        <v>492</v>
      </c>
      <c r="C19" s="23" t="s">
        <v>496</v>
      </c>
      <c r="D19" s="24">
        <v>292</v>
      </c>
      <c r="E19" s="3"/>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row>
    <row r="20" spans="1:226" s="2" customFormat="1" ht="33.75" customHeight="1">
      <c r="A20" s="20" t="s">
        <v>11</v>
      </c>
      <c r="B20" s="20"/>
      <c r="C20" s="25"/>
      <c r="D20" s="19">
        <f>D21</f>
        <v>765</v>
      </c>
      <c r="E20" s="3"/>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row>
    <row r="21" spans="1:226" s="2" customFormat="1" ht="33.75" customHeight="1">
      <c r="A21" s="21">
        <v>13</v>
      </c>
      <c r="B21" s="22" t="s">
        <v>497</v>
      </c>
      <c r="C21" s="36" t="s">
        <v>12</v>
      </c>
      <c r="D21" s="24">
        <v>765</v>
      </c>
      <c r="E21" s="3"/>
      <c r="F21" s="3"/>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row>
    <row r="22" spans="1:226" s="2" customFormat="1" ht="33.75" customHeight="1">
      <c r="A22" s="20" t="s">
        <v>15</v>
      </c>
      <c r="B22" s="20"/>
      <c r="C22" s="25"/>
      <c r="D22" s="19">
        <f>SUM(D23:D27)</f>
        <v>329</v>
      </c>
      <c r="E22" s="3"/>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row>
    <row r="23" spans="1:226" s="2" customFormat="1" ht="33.75" customHeight="1">
      <c r="A23" s="21">
        <v>14</v>
      </c>
      <c r="B23" s="22" t="s">
        <v>498</v>
      </c>
      <c r="C23" s="36" t="s">
        <v>17</v>
      </c>
      <c r="D23" s="24">
        <v>272</v>
      </c>
      <c r="E23" s="3"/>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row>
    <row r="24" spans="1:226" s="2" customFormat="1" ht="33.75" customHeight="1">
      <c r="A24" s="21">
        <v>15</v>
      </c>
      <c r="B24" s="22" t="s">
        <v>499</v>
      </c>
      <c r="C24" s="36" t="s">
        <v>17</v>
      </c>
      <c r="D24" s="24">
        <v>36</v>
      </c>
      <c r="E24" s="3"/>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row>
    <row r="25" spans="1:226" s="2" customFormat="1" ht="33.75" customHeight="1">
      <c r="A25" s="21">
        <v>16</v>
      </c>
      <c r="B25" s="22" t="s">
        <v>500</v>
      </c>
      <c r="C25" s="36" t="s">
        <v>17</v>
      </c>
      <c r="D25" s="24">
        <v>10</v>
      </c>
      <c r="E25" s="3"/>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row>
    <row r="26" spans="1:226" s="2" customFormat="1" ht="33.75" customHeight="1">
      <c r="A26" s="21">
        <v>17</v>
      </c>
      <c r="B26" s="22" t="s">
        <v>501</v>
      </c>
      <c r="C26" s="36" t="s">
        <v>17</v>
      </c>
      <c r="D26" s="24">
        <v>10</v>
      </c>
      <c r="E26" s="3"/>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row>
    <row r="27" spans="1:226" s="2" customFormat="1" ht="33.75" customHeight="1">
      <c r="A27" s="21">
        <v>18</v>
      </c>
      <c r="B27" s="22" t="s">
        <v>502</v>
      </c>
      <c r="C27" s="36" t="s">
        <v>17</v>
      </c>
      <c r="D27" s="24">
        <v>1</v>
      </c>
      <c r="E27" s="3"/>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row>
    <row r="28" spans="1:226" s="2" customFormat="1" ht="33.75" customHeight="1">
      <c r="A28" s="20" t="s">
        <v>31</v>
      </c>
      <c r="B28" s="20"/>
      <c r="C28" s="25"/>
      <c r="D28" s="19">
        <f>D29</f>
        <v>123</v>
      </c>
      <c r="E28" s="3"/>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row>
    <row r="29" spans="1:226" s="2" customFormat="1" ht="33.75" customHeight="1">
      <c r="A29" s="21">
        <v>19</v>
      </c>
      <c r="B29" s="22" t="s">
        <v>497</v>
      </c>
      <c r="C29" s="36" t="s">
        <v>32</v>
      </c>
      <c r="D29" s="24">
        <v>123</v>
      </c>
      <c r="E29" s="3"/>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row>
  </sheetData>
  <sheetProtection/>
  <mergeCells count="8">
    <mergeCell ref="A1:B1"/>
    <mergeCell ref="A2:D2"/>
    <mergeCell ref="A5:C5"/>
    <mergeCell ref="A6:C6"/>
    <mergeCell ref="A15:C15"/>
    <mergeCell ref="A20:C20"/>
    <mergeCell ref="A22:C22"/>
    <mergeCell ref="A28:C28"/>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23.xml><?xml version="1.0" encoding="utf-8"?>
<worksheet xmlns="http://schemas.openxmlformats.org/spreadsheetml/2006/main" xmlns:r="http://schemas.openxmlformats.org/officeDocument/2006/relationships">
  <sheetPr>
    <pageSetUpPr fitToPage="1"/>
  </sheetPr>
  <dimension ref="A1:HR38"/>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226" s="2" customFormat="1" ht="33.75" customHeight="1">
      <c r="A5" s="18" t="s">
        <v>503</v>
      </c>
      <c r="B5" s="18"/>
      <c r="C5" s="18"/>
      <c r="D5" s="19">
        <f>D6+D14+D19+D23+D31</f>
        <v>17686</v>
      </c>
      <c r="E5" s="3"/>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row>
    <row r="6" spans="1:226" s="2" customFormat="1" ht="33.75" customHeight="1">
      <c r="A6" s="20" t="s">
        <v>74</v>
      </c>
      <c r="B6" s="20"/>
      <c r="C6" s="20"/>
      <c r="D6" s="19">
        <f>SUM(D7:D13)</f>
        <v>4321</v>
      </c>
      <c r="E6" s="3"/>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row>
    <row r="7" spans="1:226" s="2" customFormat="1" ht="33.75" customHeight="1">
      <c r="A7" s="21">
        <v>1</v>
      </c>
      <c r="B7" s="22" t="s">
        <v>504</v>
      </c>
      <c r="C7" s="29" t="s">
        <v>505</v>
      </c>
      <c r="D7" s="24">
        <v>1154</v>
      </c>
      <c r="E7" s="3"/>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row>
    <row r="8" spans="1:226" s="2" customFormat="1" ht="33.75" customHeight="1">
      <c r="A8" s="21">
        <v>2</v>
      </c>
      <c r="B8" s="22" t="s">
        <v>506</v>
      </c>
      <c r="C8" s="23" t="s">
        <v>507</v>
      </c>
      <c r="D8" s="24">
        <v>872</v>
      </c>
      <c r="E8" s="3"/>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row>
    <row r="9" spans="1:4" s="3" customFormat="1" ht="33.75" customHeight="1">
      <c r="A9" s="21">
        <v>3</v>
      </c>
      <c r="B9" s="22" t="s">
        <v>508</v>
      </c>
      <c r="C9" s="29" t="s">
        <v>509</v>
      </c>
      <c r="D9" s="24">
        <v>615</v>
      </c>
    </row>
    <row r="10" spans="1:4" s="3" customFormat="1" ht="33.75" customHeight="1">
      <c r="A10" s="21">
        <v>4</v>
      </c>
      <c r="B10" s="22" t="s">
        <v>510</v>
      </c>
      <c r="C10" s="29" t="s">
        <v>511</v>
      </c>
      <c r="D10" s="24">
        <v>881</v>
      </c>
    </row>
    <row r="11" spans="1:226" s="2" customFormat="1" ht="33.75" customHeight="1">
      <c r="A11" s="21">
        <v>5</v>
      </c>
      <c r="B11" s="22" t="s">
        <v>512</v>
      </c>
      <c r="C11" s="29" t="s">
        <v>513</v>
      </c>
      <c r="D11" s="24">
        <v>409</v>
      </c>
      <c r="E11" s="3"/>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row>
    <row r="12" spans="1:226" s="2" customFormat="1" ht="33.75" customHeight="1">
      <c r="A12" s="21">
        <v>6</v>
      </c>
      <c r="B12" s="22" t="s">
        <v>514</v>
      </c>
      <c r="C12" s="29" t="s">
        <v>515</v>
      </c>
      <c r="D12" s="24">
        <v>195</v>
      </c>
      <c r="E12" s="3"/>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row>
    <row r="13" spans="1:226" s="2" customFormat="1" ht="33.75" customHeight="1">
      <c r="A13" s="21">
        <v>7</v>
      </c>
      <c r="B13" s="22" t="s">
        <v>516</v>
      </c>
      <c r="C13" s="29" t="s">
        <v>517</v>
      </c>
      <c r="D13" s="24">
        <v>195</v>
      </c>
      <c r="E13" s="3"/>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row>
    <row r="14" spans="1:226" s="2" customFormat="1" ht="33.75" customHeight="1">
      <c r="A14" s="20" t="s">
        <v>159</v>
      </c>
      <c r="B14" s="20"/>
      <c r="C14" s="20"/>
      <c r="D14" s="19">
        <f>SUM(D15:D18)</f>
        <v>9684</v>
      </c>
      <c r="E14" s="3"/>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row>
    <row r="15" spans="1:4" s="3" customFormat="1" ht="33.75" customHeight="1">
      <c r="A15" s="32">
        <v>8</v>
      </c>
      <c r="B15" s="32" t="s">
        <v>518</v>
      </c>
      <c r="C15" s="42" t="s">
        <v>519</v>
      </c>
      <c r="D15" s="24">
        <v>1682</v>
      </c>
    </row>
    <row r="16" spans="1:4" s="3" customFormat="1" ht="33.75" customHeight="1">
      <c r="A16" s="32">
        <v>9</v>
      </c>
      <c r="B16" s="32" t="s">
        <v>518</v>
      </c>
      <c r="C16" s="42" t="s">
        <v>520</v>
      </c>
      <c r="D16" s="24">
        <v>937</v>
      </c>
    </row>
    <row r="17" spans="1:4" s="3" customFormat="1" ht="33.75" customHeight="1">
      <c r="A17" s="32">
        <v>10</v>
      </c>
      <c r="B17" s="32" t="s">
        <v>518</v>
      </c>
      <c r="C17" s="42" t="s">
        <v>521</v>
      </c>
      <c r="D17" s="24">
        <v>6956</v>
      </c>
    </row>
    <row r="18" spans="1:226" s="2" customFormat="1" ht="33.75" customHeight="1">
      <c r="A18" s="32">
        <v>11</v>
      </c>
      <c r="B18" s="32" t="s">
        <v>522</v>
      </c>
      <c r="C18" s="42" t="s">
        <v>523</v>
      </c>
      <c r="D18" s="24">
        <v>109</v>
      </c>
      <c r="E18" s="3"/>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row>
    <row r="19" spans="1:226" s="2" customFormat="1" ht="33.75" customHeight="1">
      <c r="A19" s="20" t="s">
        <v>11</v>
      </c>
      <c r="B19" s="20"/>
      <c r="C19" s="25"/>
      <c r="D19" s="19">
        <f>D20+D22+D21</f>
        <v>223</v>
      </c>
      <c r="E19" s="3"/>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row>
    <row r="20" spans="1:226" s="2" customFormat="1" ht="33.75" customHeight="1">
      <c r="A20" s="21">
        <v>12</v>
      </c>
      <c r="B20" s="22" t="s">
        <v>524</v>
      </c>
      <c r="C20" s="36" t="s">
        <v>12</v>
      </c>
      <c r="D20" s="24">
        <v>180</v>
      </c>
      <c r="E20" s="3"/>
      <c r="F20" s="3"/>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row>
    <row r="21" spans="1:226" s="2" customFormat="1" ht="33.75" customHeight="1">
      <c r="A21" s="21">
        <v>13</v>
      </c>
      <c r="B21" s="22" t="s">
        <v>525</v>
      </c>
      <c r="C21" s="36" t="s">
        <v>12</v>
      </c>
      <c r="D21" s="24">
        <v>38</v>
      </c>
      <c r="E21" s="3"/>
      <c r="F21" s="3"/>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row>
    <row r="22" spans="1:226" s="2" customFormat="1" ht="33.75" customHeight="1">
      <c r="A22" s="21">
        <v>14</v>
      </c>
      <c r="B22" s="22" t="s">
        <v>526</v>
      </c>
      <c r="C22" s="36" t="s">
        <v>12</v>
      </c>
      <c r="D22" s="24">
        <v>5</v>
      </c>
      <c r="E22" s="3"/>
      <c r="F22" s="3"/>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row>
    <row r="23" spans="1:226" s="2" customFormat="1" ht="33.75" customHeight="1">
      <c r="A23" s="20" t="s">
        <v>15</v>
      </c>
      <c r="B23" s="20"/>
      <c r="C23" s="25"/>
      <c r="D23" s="19">
        <f>SUM(D24:D30)</f>
        <v>2723</v>
      </c>
      <c r="E23" s="3"/>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row>
    <row r="24" spans="1:226" s="2" customFormat="1" ht="33.75" customHeight="1">
      <c r="A24" s="21">
        <v>15</v>
      </c>
      <c r="B24" s="22" t="s">
        <v>526</v>
      </c>
      <c r="C24" s="36" t="s">
        <v>17</v>
      </c>
      <c r="D24" s="24">
        <v>1998</v>
      </c>
      <c r="E24" s="3"/>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row>
    <row r="25" spans="1:226" s="2" customFormat="1" ht="33.75" customHeight="1">
      <c r="A25" s="21">
        <v>16</v>
      </c>
      <c r="B25" s="22" t="s">
        <v>527</v>
      </c>
      <c r="C25" s="36" t="s">
        <v>17</v>
      </c>
      <c r="D25" s="24">
        <v>441</v>
      </c>
      <c r="E25" s="3"/>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row>
    <row r="26" spans="1:226" s="2" customFormat="1" ht="33.75" customHeight="1">
      <c r="A26" s="21">
        <v>17</v>
      </c>
      <c r="B26" s="22" t="s">
        <v>528</v>
      </c>
      <c r="C26" s="36" t="s">
        <v>17</v>
      </c>
      <c r="D26" s="24">
        <v>188</v>
      </c>
      <c r="E26" s="3"/>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row>
    <row r="27" spans="1:226" s="2" customFormat="1" ht="33.75" customHeight="1">
      <c r="A27" s="21">
        <v>18</v>
      </c>
      <c r="B27" s="22" t="s">
        <v>525</v>
      </c>
      <c r="C27" s="36" t="s">
        <v>17</v>
      </c>
      <c r="D27" s="24">
        <v>24</v>
      </c>
      <c r="E27" s="3"/>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row>
    <row r="28" spans="1:226" s="2" customFormat="1" ht="33.75" customHeight="1">
      <c r="A28" s="21">
        <v>19</v>
      </c>
      <c r="B28" s="22" t="s">
        <v>529</v>
      </c>
      <c r="C28" s="36" t="s">
        <v>17</v>
      </c>
      <c r="D28" s="24">
        <v>36</v>
      </c>
      <c r="E28" s="3"/>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row>
    <row r="29" spans="1:226" s="2" customFormat="1" ht="33.75" customHeight="1">
      <c r="A29" s="21">
        <v>20</v>
      </c>
      <c r="B29" s="22" t="s">
        <v>530</v>
      </c>
      <c r="C29" s="36" t="s">
        <v>17</v>
      </c>
      <c r="D29" s="24">
        <v>24</v>
      </c>
      <c r="E29" s="3"/>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row>
    <row r="30" spans="1:226" s="2" customFormat="1" ht="33.75" customHeight="1">
      <c r="A30" s="21">
        <v>21</v>
      </c>
      <c r="B30" s="22" t="s">
        <v>531</v>
      </c>
      <c r="C30" s="36" t="s">
        <v>17</v>
      </c>
      <c r="D30" s="24">
        <v>12</v>
      </c>
      <c r="E30" s="3"/>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row>
    <row r="31" spans="1:226" s="2" customFormat="1" ht="33.75" customHeight="1">
      <c r="A31" s="20" t="s">
        <v>31</v>
      </c>
      <c r="B31" s="20"/>
      <c r="C31" s="25"/>
      <c r="D31" s="19">
        <f>SUM(D32:D38)</f>
        <v>735</v>
      </c>
      <c r="E31" s="3"/>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row>
    <row r="32" spans="1:226" s="2" customFormat="1" ht="33.75" customHeight="1">
      <c r="A32" s="21">
        <v>22</v>
      </c>
      <c r="B32" s="32" t="s">
        <v>532</v>
      </c>
      <c r="C32" s="40" t="s">
        <v>533</v>
      </c>
      <c r="D32" s="24">
        <v>112</v>
      </c>
      <c r="E32" s="3"/>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row>
    <row r="33" spans="1:226" s="2" customFormat="1" ht="33.75" customHeight="1">
      <c r="A33" s="21">
        <v>23</v>
      </c>
      <c r="B33" s="32" t="s">
        <v>532</v>
      </c>
      <c r="C33" s="40" t="s">
        <v>534</v>
      </c>
      <c r="D33" s="24">
        <v>72</v>
      </c>
      <c r="E33" s="3"/>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row>
    <row r="34" spans="1:226" s="2" customFormat="1" ht="33.75" customHeight="1">
      <c r="A34" s="21">
        <v>24</v>
      </c>
      <c r="B34" s="32" t="s">
        <v>532</v>
      </c>
      <c r="C34" s="40" t="s">
        <v>535</v>
      </c>
      <c r="D34" s="24">
        <v>102</v>
      </c>
      <c r="E34" s="3"/>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row>
    <row r="35" spans="1:226" s="2" customFormat="1" ht="33.75" customHeight="1">
      <c r="A35" s="21">
        <v>25</v>
      </c>
      <c r="B35" s="32" t="s">
        <v>532</v>
      </c>
      <c r="C35" s="40" t="s">
        <v>536</v>
      </c>
      <c r="D35" s="24">
        <v>200</v>
      </c>
      <c r="E35" s="3"/>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row>
    <row r="36" spans="1:226" s="2" customFormat="1" ht="33.75" customHeight="1">
      <c r="A36" s="21">
        <v>26</v>
      </c>
      <c r="B36" s="32" t="s">
        <v>537</v>
      </c>
      <c r="C36" s="40" t="s">
        <v>538</v>
      </c>
      <c r="D36" s="24">
        <v>45</v>
      </c>
      <c r="E36" s="3"/>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row>
    <row r="37" spans="1:226" s="2" customFormat="1" ht="33.75" customHeight="1">
      <c r="A37" s="21">
        <v>27</v>
      </c>
      <c r="B37" s="32" t="s">
        <v>537</v>
      </c>
      <c r="C37" s="41" t="s">
        <v>539</v>
      </c>
      <c r="D37" s="24">
        <v>20</v>
      </c>
      <c r="E37" s="3"/>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row>
    <row r="38" spans="1:226" s="2" customFormat="1" ht="33.75" customHeight="1">
      <c r="A38" s="21">
        <v>28</v>
      </c>
      <c r="B38" s="32" t="s">
        <v>524</v>
      </c>
      <c r="C38" s="40" t="s">
        <v>32</v>
      </c>
      <c r="D38" s="24">
        <v>184</v>
      </c>
      <c r="E38" s="3"/>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row>
  </sheetData>
  <sheetProtection/>
  <mergeCells count="8">
    <mergeCell ref="A1:B1"/>
    <mergeCell ref="A2:D2"/>
    <mergeCell ref="A5:C5"/>
    <mergeCell ref="A6:C6"/>
    <mergeCell ref="A14:C14"/>
    <mergeCell ref="A19:C19"/>
    <mergeCell ref="A23:C23"/>
    <mergeCell ref="A31:C31"/>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24.xml><?xml version="1.0" encoding="utf-8"?>
<worksheet xmlns="http://schemas.openxmlformats.org/spreadsheetml/2006/main" xmlns:r="http://schemas.openxmlformats.org/officeDocument/2006/relationships">
  <sheetPr>
    <pageSetUpPr fitToPage="1"/>
  </sheetPr>
  <dimension ref="A1:HR22"/>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226" s="2" customFormat="1" ht="33.75" customHeight="1">
      <c r="A5" s="18" t="s">
        <v>540</v>
      </c>
      <c r="B5" s="18"/>
      <c r="C5" s="18"/>
      <c r="D5" s="19">
        <f>D6+D8+D13</f>
        <v>4966</v>
      </c>
      <c r="E5" s="3"/>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row>
    <row r="6" spans="1:226" s="2" customFormat="1" ht="33.75" customHeight="1">
      <c r="A6" s="20" t="s">
        <v>11</v>
      </c>
      <c r="B6" s="20"/>
      <c r="C6" s="25"/>
      <c r="D6" s="19">
        <f>D7</f>
        <v>141</v>
      </c>
      <c r="E6" s="3"/>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row>
    <row r="7" spans="1:226" s="2" customFormat="1" ht="33.75" customHeight="1">
      <c r="A7" s="21">
        <v>1</v>
      </c>
      <c r="B7" s="22" t="s">
        <v>541</v>
      </c>
      <c r="C7" s="36" t="s">
        <v>12</v>
      </c>
      <c r="D7" s="24">
        <v>141</v>
      </c>
      <c r="E7" s="3"/>
      <c r="F7" s="3"/>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row>
    <row r="8" spans="1:226" s="2" customFormat="1" ht="33.75" customHeight="1">
      <c r="A8" s="20" t="s">
        <v>15</v>
      </c>
      <c r="B8" s="20"/>
      <c r="C8" s="25"/>
      <c r="D8" s="19">
        <f>SUM(D9:D12)</f>
        <v>3897</v>
      </c>
      <c r="E8" s="3"/>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row>
    <row r="9" spans="1:226" s="2" customFormat="1" ht="33.75" customHeight="1">
      <c r="A9" s="21">
        <v>2</v>
      </c>
      <c r="B9" s="22" t="s">
        <v>542</v>
      </c>
      <c r="C9" s="36" t="s">
        <v>17</v>
      </c>
      <c r="D9" s="24">
        <v>2735</v>
      </c>
      <c r="E9" s="3"/>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row>
    <row r="10" spans="1:226" s="2" customFormat="1" ht="33.75" customHeight="1">
      <c r="A10" s="21">
        <v>3</v>
      </c>
      <c r="B10" s="22" t="s">
        <v>543</v>
      </c>
      <c r="C10" s="36" t="s">
        <v>17</v>
      </c>
      <c r="D10" s="24">
        <v>1155</v>
      </c>
      <c r="E10" s="3"/>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row>
    <row r="11" spans="1:226" s="2" customFormat="1" ht="33.75" customHeight="1">
      <c r="A11" s="21">
        <v>4</v>
      </c>
      <c r="B11" s="22" t="s">
        <v>544</v>
      </c>
      <c r="C11" s="36" t="s">
        <v>17</v>
      </c>
      <c r="D11" s="24">
        <v>4</v>
      </c>
      <c r="E11" s="3"/>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row>
    <row r="12" spans="1:226" s="2" customFormat="1" ht="33.75" customHeight="1">
      <c r="A12" s="21">
        <v>5</v>
      </c>
      <c r="B12" s="22" t="s">
        <v>545</v>
      </c>
      <c r="C12" s="36" t="s">
        <v>17</v>
      </c>
      <c r="D12" s="24">
        <v>3</v>
      </c>
      <c r="E12" s="3"/>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row>
    <row r="13" spans="1:226" s="2" customFormat="1" ht="33.75" customHeight="1">
      <c r="A13" s="20" t="s">
        <v>31</v>
      </c>
      <c r="B13" s="20"/>
      <c r="C13" s="25"/>
      <c r="D13" s="19">
        <f>SUM(D14:D22)</f>
        <v>928</v>
      </c>
      <c r="E13" s="3"/>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row>
    <row r="14" spans="1:226" s="2" customFormat="1" ht="33.75" customHeight="1">
      <c r="A14" s="21">
        <v>6</v>
      </c>
      <c r="B14" s="39" t="s">
        <v>546</v>
      </c>
      <c r="C14" s="40" t="s">
        <v>32</v>
      </c>
      <c r="D14" s="24">
        <v>358</v>
      </c>
      <c r="E14" s="3"/>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row>
    <row r="15" spans="1:226" s="2" customFormat="1" ht="33.75" customHeight="1">
      <c r="A15" s="21">
        <v>7</v>
      </c>
      <c r="B15" s="39" t="s">
        <v>541</v>
      </c>
      <c r="C15" s="40" t="s">
        <v>32</v>
      </c>
      <c r="D15" s="24">
        <v>197</v>
      </c>
      <c r="E15" s="3"/>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row>
    <row r="16" spans="1:226" s="2" customFormat="1" ht="33.75" customHeight="1">
      <c r="A16" s="21">
        <v>8</v>
      </c>
      <c r="B16" s="39" t="s">
        <v>547</v>
      </c>
      <c r="C16" s="40" t="s">
        <v>548</v>
      </c>
      <c r="D16" s="24">
        <v>25</v>
      </c>
      <c r="E16" s="3"/>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row>
    <row r="17" spans="1:226" s="2" customFormat="1" ht="33.75" customHeight="1">
      <c r="A17" s="21">
        <v>9</v>
      </c>
      <c r="B17" s="39" t="s">
        <v>549</v>
      </c>
      <c r="C17" s="40" t="s">
        <v>550</v>
      </c>
      <c r="D17" s="24">
        <v>38</v>
      </c>
      <c r="E17" s="3"/>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row>
    <row r="18" spans="1:226" s="2" customFormat="1" ht="33.75" customHeight="1">
      <c r="A18" s="21">
        <v>10</v>
      </c>
      <c r="B18" s="32" t="s">
        <v>546</v>
      </c>
      <c r="C18" s="40" t="s">
        <v>551</v>
      </c>
      <c r="D18" s="24">
        <v>29</v>
      </c>
      <c r="E18" s="3"/>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row>
    <row r="19" spans="1:226" s="2" customFormat="1" ht="33.75" customHeight="1">
      <c r="A19" s="21">
        <v>11</v>
      </c>
      <c r="B19" s="32" t="s">
        <v>552</v>
      </c>
      <c r="C19" s="40" t="s">
        <v>553</v>
      </c>
      <c r="D19" s="24">
        <v>88</v>
      </c>
      <c r="E19" s="3"/>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row>
    <row r="20" spans="1:226" s="2" customFormat="1" ht="33.75" customHeight="1">
      <c r="A20" s="21">
        <v>12</v>
      </c>
      <c r="B20" s="32" t="s">
        <v>554</v>
      </c>
      <c r="C20" s="41" t="s">
        <v>555</v>
      </c>
      <c r="D20" s="24">
        <v>32</v>
      </c>
      <c r="E20" s="3"/>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row>
    <row r="21" spans="1:226" s="2" customFormat="1" ht="33.75" customHeight="1">
      <c r="A21" s="21">
        <v>13</v>
      </c>
      <c r="B21" s="39" t="s">
        <v>556</v>
      </c>
      <c r="C21" s="40" t="s">
        <v>557</v>
      </c>
      <c r="D21" s="24">
        <v>129</v>
      </c>
      <c r="E21" s="3"/>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row>
    <row r="22" spans="1:226" s="2" customFormat="1" ht="33.75" customHeight="1">
      <c r="A22" s="21">
        <v>14</v>
      </c>
      <c r="B22" s="39" t="s">
        <v>556</v>
      </c>
      <c r="C22" s="41" t="s">
        <v>558</v>
      </c>
      <c r="D22" s="24">
        <v>32</v>
      </c>
      <c r="E22" s="3"/>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row>
  </sheetData>
  <sheetProtection/>
  <mergeCells count="6">
    <mergeCell ref="A1:B1"/>
    <mergeCell ref="A2:D2"/>
    <mergeCell ref="A5:C5"/>
    <mergeCell ref="A6:C6"/>
    <mergeCell ref="A8:C8"/>
    <mergeCell ref="A13:C13"/>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25.xml><?xml version="1.0" encoding="utf-8"?>
<worksheet xmlns="http://schemas.openxmlformats.org/spreadsheetml/2006/main" xmlns:r="http://schemas.openxmlformats.org/officeDocument/2006/relationships">
  <sheetPr>
    <pageSetUpPr fitToPage="1"/>
  </sheetPr>
  <dimension ref="A1:HR21"/>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226" s="2" customFormat="1" ht="33.75" customHeight="1">
      <c r="A5" s="18" t="s">
        <v>559</v>
      </c>
      <c r="B5" s="18"/>
      <c r="C5" s="18"/>
      <c r="D5" s="19">
        <f>D6+D13+D16+D19</f>
        <v>7928</v>
      </c>
      <c r="E5" s="3"/>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row>
    <row r="6" spans="1:226" s="2" customFormat="1" ht="33.75" customHeight="1">
      <c r="A6" s="20" t="s">
        <v>74</v>
      </c>
      <c r="B6" s="20"/>
      <c r="C6" s="20"/>
      <c r="D6" s="19">
        <f>SUM(D7:D12)</f>
        <v>6846</v>
      </c>
      <c r="E6" s="3"/>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row>
    <row r="7" spans="1:226" s="2" customFormat="1" ht="33.75" customHeight="1">
      <c r="A7" s="21">
        <v>1</v>
      </c>
      <c r="B7" s="22" t="s">
        <v>560</v>
      </c>
      <c r="C7" s="29" t="s">
        <v>561</v>
      </c>
      <c r="D7" s="24">
        <v>560</v>
      </c>
      <c r="E7" s="3"/>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row>
    <row r="8" spans="1:4" s="3" customFormat="1" ht="33.75" customHeight="1">
      <c r="A8" s="21">
        <v>2</v>
      </c>
      <c r="B8" s="22" t="s">
        <v>562</v>
      </c>
      <c r="C8" s="29" t="s">
        <v>563</v>
      </c>
      <c r="D8" s="24">
        <v>1103</v>
      </c>
    </row>
    <row r="9" spans="1:226" s="2" customFormat="1" ht="33.75" customHeight="1">
      <c r="A9" s="21">
        <v>3</v>
      </c>
      <c r="B9" s="22" t="s">
        <v>564</v>
      </c>
      <c r="C9" s="29" t="s">
        <v>565</v>
      </c>
      <c r="D9" s="24">
        <v>1068</v>
      </c>
      <c r="E9" s="3"/>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row>
    <row r="10" spans="1:226" s="2" customFormat="1" ht="33.75" customHeight="1">
      <c r="A10" s="21">
        <v>4</v>
      </c>
      <c r="B10" s="22" t="s">
        <v>566</v>
      </c>
      <c r="C10" s="29" t="s">
        <v>567</v>
      </c>
      <c r="D10" s="24">
        <v>1099</v>
      </c>
      <c r="E10" s="3"/>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row>
    <row r="11" spans="1:226" s="2" customFormat="1" ht="33.75" customHeight="1">
      <c r="A11" s="21">
        <v>5</v>
      </c>
      <c r="B11" s="22" t="s">
        <v>568</v>
      </c>
      <c r="C11" s="29" t="s">
        <v>569</v>
      </c>
      <c r="D11" s="24">
        <v>1661</v>
      </c>
      <c r="E11" s="3"/>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row>
    <row r="12" spans="1:226" s="2" customFormat="1" ht="33.75" customHeight="1">
      <c r="A12" s="21">
        <v>6</v>
      </c>
      <c r="B12" s="22" t="s">
        <v>570</v>
      </c>
      <c r="C12" s="29" t="s">
        <v>571</v>
      </c>
      <c r="D12" s="24">
        <v>1355</v>
      </c>
      <c r="E12" s="3"/>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row>
    <row r="13" spans="1:226" s="2" customFormat="1" ht="33.75" customHeight="1">
      <c r="A13" s="20" t="s">
        <v>11</v>
      </c>
      <c r="B13" s="20"/>
      <c r="C13" s="25"/>
      <c r="D13" s="19">
        <f>D14+D15</f>
        <v>785</v>
      </c>
      <c r="E13" s="3"/>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row>
    <row r="14" spans="1:226" s="2" customFormat="1" ht="33.75" customHeight="1">
      <c r="A14" s="21">
        <v>7</v>
      </c>
      <c r="B14" s="22" t="s">
        <v>572</v>
      </c>
      <c r="C14" s="36" t="s">
        <v>12</v>
      </c>
      <c r="D14" s="24">
        <v>548</v>
      </c>
      <c r="E14" s="3"/>
      <c r="F14" s="3"/>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row>
    <row r="15" spans="1:226" s="2" customFormat="1" ht="33.75" customHeight="1">
      <c r="A15" s="21">
        <v>8</v>
      </c>
      <c r="B15" s="22" t="s">
        <v>573</v>
      </c>
      <c r="C15" s="36" t="s">
        <v>12</v>
      </c>
      <c r="D15" s="24">
        <v>237</v>
      </c>
      <c r="E15" s="3"/>
      <c r="F15" s="3"/>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row>
    <row r="16" spans="1:226" s="2" customFormat="1" ht="33.75" customHeight="1">
      <c r="A16" s="20" t="s">
        <v>15</v>
      </c>
      <c r="B16" s="20"/>
      <c r="C16" s="25"/>
      <c r="D16" s="19">
        <f>SUM(D17:D18)</f>
        <v>29</v>
      </c>
      <c r="E16" s="3"/>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row>
    <row r="17" spans="1:226" s="2" customFormat="1" ht="33.75" customHeight="1">
      <c r="A17" s="21">
        <v>9</v>
      </c>
      <c r="B17" s="22" t="s">
        <v>574</v>
      </c>
      <c r="C17" s="36" t="s">
        <v>17</v>
      </c>
      <c r="D17" s="24">
        <v>17</v>
      </c>
      <c r="E17" s="3"/>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row>
    <row r="18" spans="1:226" s="2" customFormat="1" ht="33.75" customHeight="1">
      <c r="A18" s="21">
        <v>10</v>
      </c>
      <c r="B18" s="22" t="s">
        <v>575</v>
      </c>
      <c r="C18" s="36" t="s">
        <v>17</v>
      </c>
      <c r="D18" s="24">
        <v>12</v>
      </c>
      <c r="E18" s="3"/>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row>
    <row r="19" spans="1:226" s="2" customFormat="1" ht="33.75" customHeight="1">
      <c r="A19" s="20" t="s">
        <v>31</v>
      </c>
      <c r="B19" s="20"/>
      <c r="C19" s="25"/>
      <c r="D19" s="19">
        <f>D20+D21</f>
        <v>268</v>
      </c>
      <c r="E19" s="3"/>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row>
    <row r="20" spans="1:226" s="2" customFormat="1" ht="33.75" customHeight="1">
      <c r="A20" s="21">
        <v>11</v>
      </c>
      <c r="B20" s="22" t="s">
        <v>572</v>
      </c>
      <c r="C20" s="36" t="s">
        <v>32</v>
      </c>
      <c r="D20" s="24">
        <v>100</v>
      </c>
      <c r="E20" s="3"/>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row>
    <row r="21" spans="1:226" s="2" customFormat="1" ht="33.75" customHeight="1">
      <c r="A21" s="21">
        <v>12</v>
      </c>
      <c r="B21" s="22" t="s">
        <v>573</v>
      </c>
      <c r="C21" s="36" t="s">
        <v>32</v>
      </c>
      <c r="D21" s="24">
        <v>168</v>
      </c>
      <c r="E21" s="3"/>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row>
  </sheetData>
  <sheetProtection/>
  <mergeCells count="7">
    <mergeCell ref="A1:B1"/>
    <mergeCell ref="A2:D2"/>
    <mergeCell ref="A5:C5"/>
    <mergeCell ref="A6:C6"/>
    <mergeCell ref="A13:C13"/>
    <mergeCell ref="A16:C16"/>
    <mergeCell ref="A19:C19"/>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26.xml><?xml version="1.0" encoding="utf-8"?>
<worksheet xmlns="http://schemas.openxmlformats.org/spreadsheetml/2006/main" xmlns:r="http://schemas.openxmlformats.org/officeDocument/2006/relationships">
  <sheetPr>
    <pageSetUpPr fitToPage="1"/>
  </sheetPr>
  <dimension ref="A1:HR22"/>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226" s="2" customFormat="1" ht="33.75" customHeight="1">
      <c r="A5" s="18" t="s">
        <v>576</v>
      </c>
      <c r="B5" s="18"/>
      <c r="C5" s="18"/>
      <c r="D5" s="19">
        <f>D6+D9+D11+D14+D19</f>
        <v>13956</v>
      </c>
      <c r="E5" s="3"/>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row>
    <row r="6" spans="1:226" s="2" customFormat="1" ht="33.75" customHeight="1">
      <c r="A6" s="20" t="s">
        <v>74</v>
      </c>
      <c r="B6" s="20"/>
      <c r="C6" s="20"/>
      <c r="D6" s="19">
        <f>SUM(D7:D8)</f>
        <v>1704</v>
      </c>
      <c r="E6" s="3"/>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row>
    <row r="7" spans="1:226" s="2" customFormat="1" ht="33.75" customHeight="1">
      <c r="A7" s="21">
        <v>1</v>
      </c>
      <c r="B7" s="22" t="s">
        <v>577</v>
      </c>
      <c r="C7" s="23" t="s">
        <v>578</v>
      </c>
      <c r="D7" s="24">
        <v>840</v>
      </c>
      <c r="E7" s="3"/>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row>
    <row r="8" spans="1:226" s="2" customFormat="1" ht="33.75" customHeight="1">
      <c r="A8" s="21">
        <v>2</v>
      </c>
      <c r="B8" s="22" t="s">
        <v>579</v>
      </c>
      <c r="C8" s="23" t="s">
        <v>580</v>
      </c>
      <c r="D8" s="24">
        <v>864</v>
      </c>
      <c r="E8" s="3"/>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row>
    <row r="9" spans="1:226" s="2" customFormat="1" ht="33.75" customHeight="1">
      <c r="A9" s="20" t="s">
        <v>159</v>
      </c>
      <c r="B9" s="20"/>
      <c r="C9" s="20"/>
      <c r="D9" s="19">
        <f>SUM(D10)</f>
        <v>8000</v>
      </c>
      <c r="E9" s="3"/>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row>
    <row r="10" spans="1:226" s="2" customFormat="1" ht="33.75" customHeight="1">
      <c r="A10" s="21">
        <v>3</v>
      </c>
      <c r="B10" s="22" t="s">
        <v>581</v>
      </c>
      <c r="C10" s="23" t="s">
        <v>582</v>
      </c>
      <c r="D10" s="24">
        <v>8000</v>
      </c>
      <c r="E10" s="3"/>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row>
    <row r="11" spans="1:226" s="2" customFormat="1" ht="33.75" customHeight="1">
      <c r="A11" s="20" t="s">
        <v>11</v>
      </c>
      <c r="B11" s="20"/>
      <c r="C11" s="25"/>
      <c r="D11" s="19">
        <f>D12+D13</f>
        <v>2498</v>
      </c>
      <c r="E11" s="3"/>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row>
    <row r="12" spans="1:226" s="2" customFormat="1" ht="33.75" customHeight="1">
      <c r="A12" s="33">
        <v>4</v>
      </c>
      <c r="B12" s="34" t="s">
        <v>583</v>
      </c>
      <c r="C12" s="36" t="s">
        <v>12</v>
      </c>
      <c r="D12" s="24">
        <v>2497</v>
      </c>
      <c r="E12" s="3"/>
      <c r="F12" s="3"/>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row>
    <row r="13" spans="1:226" s="2" customFormat="1" ht="33.75" customHeight="1">
      <c r="A13" s="33">
        <v>5</v>
      </c>
      <c r="B13" s="34" t="s">
        <v>584</v>
      </c>
      <c r="C13" s="36" t="s">
        <v>12</v>
      </c>
      <c r="D13" s="24">
        <v>1</v>
      </c>
      <c r="E13" s="3"/>
      <c r="F13" s="3"/>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row>
    <row r="14" spans="1:226" s="2" customFormat="1" ht="33.75" customHeight="1">
      <c r="A14" s="20" t="s">
        <v>15</v>
      </c>
      <c r="B14" s="20"/>
      <c r="C14" s="25"/>
      <c r="D14" s="19">
        <f>SUM(D15:D18)</f>
        <v>165</v>
      </c>
      <c r="E14" s="3"/>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row>
    <row r="15" spans="1:226" s="2" customFormat="1" ht="33.75" customHeight="1">
      <c r="A15" s="33">
        <v>6</v>
      </c>
      <c r="B15" s="34" t="s">
        <v>584</v>
      </c>
      <c r="C15" s="36" t="s">
        <v>17</v>
      </c>
      <c r="D15" s="24">
        <v>65</v>
      </c>
      <c r="E15" s="3"/>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row>
    <row r="16" spans="1:226" s="2" customFormat="1" ht="33.75" customHeight="1">
      <c r="A16" s="33">
        <v>7</v>
      </c>
      <c r="B16" s="34" t="s">
        <v>585</v>
      </c>
      <c r="C16" s="36" t="s">
        <v>17</v>
      </c>
      <c r="D16" s="24">
        <v>52</v>
      </c>
      <c r="E16" s="3"/>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row>
    <row r="17" spans="1:226" s="2" customFormat="1" ht="33.75" customHeight="1">
      <c r="A17" s="33">
        <v>8</v>
      </c>
      <c r="B17" s="34" t="s">
        <v>586</v>
      </c>
      <c r="C17" s="36" t="s">
        <v>17</v>
      </c>
      <c r="D17" s="24">
        <v>36</v>
      </c>
      <c r="E17" s="3"/>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row>
    <row r="18" spans="1:226" s="2" customFormat="1" ht="33.75" customHeight="1">
      <c r="A18" s="33">
        <v>9</v>
      </c>
      <c r="B18" s="34" t="s">
        <v>587</v>
      </c>
      <c r="C18" s="36" t="s">
        <v>17</v>
      </c>
      <c r="D18" s="24">
        <v>12</v>
      </c>
      <c r="E18" s="3"/>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row>
    <row r="19" spans="1:226" s="2" customFormat="1" ht="33.75" customHeight="1">
      <c r="A19" s="20" t="s">
        <v>31</v>
      </c>
      <c r="B19" s="20"/>
      <c r="C19" s="25"/>
      <c r="D19" s="19">
        <f>SUM(D20:D22)</f>
        <v>1589</v>
      </c>
      <c r="E19" s="3"/>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row>
    <row r="20" spans="1:226" s="2" customFormat="1" ht="33.75" customHeight="1">
      <c r="A20" s="33">
        <v>10</v>
      </c>
      <c r="B20" s="39" t="s">
        <v>588</v>
      </c>
      <c r="C20" s="40" t="s">
        <v>32</v>
      </c>
      <c r="D20" s="24">
        <v>20</v>
      </c>
      <c r="E20" s="3"/>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row>
    <row r="21" spans="1:226" s="2" customFormat="1" ht="33.75" customHeight="1">
      <c r="A21" s="33">
        <v>11</v>
      </c>
      <c r="B21" s="39" t="s">
        <v>589</v>
      </c>
      <c r="C21" s="40" t="s">
        <v>32</v>
      </c>
      <c r="D21" s="24">
        <v>1552</v>
      </c>
      <c r="E21" s="3"/>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row>
    <row r="22" spans="1:226" s="2" customFormat="1" ht="33.75" customHeight="1">
      <c r="A22" s="33">
        <v>12</v>
      </c>
      <c r="B22" s="39" t="s">
        <v>590</v>
      </c>
      <c r="C22" s="40" t="s">
        <v>591</v>
      </c>
      <c r="D22" s="24">
        <v>17</v>
      </c>
      <c r="E22" s="3"/>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row>
  </sheetData>
  <sheetProtection/>
  <mergeCells count="8">
    <mergeCell ref="A1:B1"/>
    <mergeCell ref="A2:D2"/>
    <mergeCell ref="A5:C5"/>
    <mergeCell ref="A6:C6"/>
    <mergeCell ref="A9:C9"/>
    <mergeCell ref="A11:C11"/>
    <mergeCell ref="A14:C14"/>
    <mergeCell ref="A19:C19"/>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27.xml><?xml version="1.0" encoding="utf-8"?>
<worksheet xmlns="http://schemas.openxmlformats.org/spreadsheetml/2006/main" xmlns:r="http://schemas.openxmlformats.org/officeDocument/2006/relationships">
  <sheetPr>
    <pageSetUpPr fitToPage="1"/>
  </sheetPr>
  <dimension ref="A1:HR21"/>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226" s="2" customFormat="1" ht="33.75" customHeight="1">
      <c r="A5" s="18" t="s">
        <v>592</v>
      </c>
      <c r="B5" s="18"/>
      <c r="C5" s="18"/>
      <c r="D5" s="19">
        <f>D6+D11+D13+D15+D20</f>
        <v>20738</v>
      </c>
      <c r="E5" s="3"/>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row>
    <row r="6" spans="1:226" s="2" customFormat="1" ht="33.75" customHeight="1">
      <c r="A6" s="20" t="s">
        <v>74</v>
      </c>
      <c r="B6" s="20"/>
      <c r="C6" s="20"/>
      <c r="D6" s="19">
        <f>SUM(D7:D10)</f>
        <v>4464</v>
      </c>
      <c r="E6" s="3"/>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row>
    <row r="7" spans="1:226" s="2" customFormat="1" ht="33.75" customHeight="1">
      <c r="A7" s="21">
        <v>1</v>
      </c>
      <c r="B7" s="22" t="s">
        <v>593</v>
      </c>
      <c r="C7" s="23" t="s">
        <v>594</v>
      </c>
      <c r="D7" s="24">
        <v>1723</v>
      </c>
      <c r="E7" s="3"/>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row>
    <row r="8" spans="1:226" s="2" customFormat="1" ht="33.75" customHeight="1">
      <c r="A8" s="21">
        <v>2</v>
      </c>
      <c r="B8" s="38" t="s">
        <v>595</v>
      </c>
      <c r="C8" s="23" t="s">
        <v>596</v>
      </c>
      <c r="D8" s="24">
        <v>1219</v>
      </c>
      <c r="E8" s="3"/>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row>
    <row r="9" spans="1:226" s="2" customFormat="1" ht="33.75" customHeight="1">
      <c r="A9" s="21">
        <v>3</v>
      </c>
      <c r="B9" s="38" t="s">
        <v>597</v>
      </c>
      <c r="C9" s="23" t="s">
        <v>598</v>
      </c>
      <c r="D9" s="24">
        <v>846</v>
      </c>
      <c r="E9" s="3"/>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row>
    <row r="10" spans="1:226" s="2" customFormat="1" ht="33.75" customHeight="1">
      <c r="A10" s="21">
        <v>4</v>
      </c>
      <c r="B10" s="38" t="s">
        <v>599</v>
      </c>
      <c r="C10" s="23" t="s">
        <v>600</v>
      </c>
      <c r="D10" s="24">
        <v>676</v>
      </c>
      <c r="E10" s="3"/>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row>
    <row r="11" spans="1:226" s="2" customFormat="1" ht="33.75" customHeight="1">
      <c r="A11" s="20" t="s">
        <v>159</v>
      </c>
      <c r="B11" s="20"/>
      <c r="C11" s="20"/>
      <c r="D11" s="19">
        <f>SUM(D12)</f>
        <v>553</v>
      </c>
      <c r="E11" s="3"/>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row>
    <row r="12" spans="1:226" s="2" customFormat="1" ht="33.75" customHeight="1">
      <c r="A12" s="21">
        <v>5</v>
      </c>
      <c r="B12" s="22" t="s">
        <v>601</v>
      </c>
      <c r="C12" s="23" t="s">
        <v>602</v>
      </c>
      <c r="D12" s="24">
        <v>553</v>
      </c>
      <c r="E12" s="3"/>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row>
    <row r="13" spans="1:226" s="2" customFormat="1" ht="33.75" customHeight="1">
      <c r="A13" s="20" t="s">
        <v>11</v>
      </c>
      <c r="B13" s="20"/>
      <c r="C13" s="25"/>
      <c r="D13" s="19">
        <f>D14</f>
        <v>14637</v>
      </c>
      <c r="E13" s="3"/>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row>
    <row r="14" spans="1:226" s="2" customFormat="1" ht="33.75" customHeight="1">
      <c r="A14" s="21">
        <v>6</v>
      </c>
      <c r="B14" s="22" t="s">
        <v>603</v>
      </c>
      <c r="C14" s="36" t="s">
        <v>12</v>
      </c>
      <c r="D14" s="24">
        <v>14637</v>
      </c>
      <c r="E14" s="3"/>
      <c r="F14" s="3"/>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row>
    <row r="15" spans="1:226" s="2" customFormat="1" ht="33.75" customHeight="1">
      <c r="A15" s="20" t="s">
        <v>15</v>
      </c>
      <c r="B15" s="20"/>
      <c r="C15" s="25"/>
      <c r="D15" s="19">
        <f>D16+D17+D18+D19</f>
        <v>723</v>
      </c>
      <c r="E15" s="3"/>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row>
    <row r="16" spans="1:226" s="2" customFormat="1" ht="33.75" customHeight="1">
      <c r="A16" s="21">
        <v>7</v>
      </c>
      <c r="B16" s="22" t="s">
        <v>604</v>
      </c>
      <c r="C16" s="36" t="s">
        <v>17</v>
      </c>
      <c r="D16" s="24">
        <v>361</v>
      </c>
      <c r="E16" s="3"/>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row>
    <row r="17" spans="1:226" s="2" customFormat="1" ht="33.75" customHeight="1">
      <c r="A17" s="21">
        <v>8</v>
      </c>
      <c r="B17" s="22" t="s">
        <v>605</v>
      </c>
      <c r="C17" s="36" t="s">
        <v>17</v>
      </c>
      <c r="D17" s="24">
        <v>182</v>
      </c>
      <c r="E17" s="3"/>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row>
    <row r="18" spans="1:226" s="2" customFormat="1" ht="33.75" customHeight="1">
      <c r="A18" s="21">
        <v>9</v>
      </c>
      <c r="B18" s="22" t="s">
        <v>606</v>
      </c>
      <c r="C18" s="36" t="s">
        <v>17</v>
      </c>
      <c r="D18" s="24">
        <v>166</v>
      </c>
      <c r="E18" s="3"/>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row>
    <row r="19" spans="1:226" s="2" customFormat="1" ht="33.75" customHeight="1">
      <c r="A19" s="21">
        <v>10</v>
      </c>
      <c r="B19" s="22" t="s">
        <v>607</v>
      </c>
      <c r="C19" s="36" t="s">
        <v>17</v>
      </c>
      <c r="D19" s="24">
        <v>14</v>
      </c>
      <c r="E19" s="3"/>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row>
    <row r="20" spans="1:226" s="2" customFormat="1" ht="33.75" customHeight="1">
      <c r="A20" s="20" t="s">
        <v>31</v>
      </c>
      <c r="B20" s="20"/>
      <c r="C20" s="25"/>
      <c r="D20" s="19">
        <f>D21</f>
        <v>361</v>
      </c>
      <c r="E20" s="3"/>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row>
    <row r="21" spans="1:226" s="2" customFormat="1" ht="33.75" customHeight="1">
      <c r="A21" s="21">
        <v>11</v>
      </c>
      <c r="B21" s="22" t="s">
        <v>603</v>
      </c>
      <c r="C21" s="36" t="s">
        <v>32</v>
      </c>
      <c r="D21" s="24">
        <v>361</v>
      </c>
      <c r="E21" s="3"/>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row>
  </sheetData>
  <sheetProtection/>
  <mergeCells count="8">
    <mergeCell ref="A1:B1"/>
    <mergeCell ref="A2:D2"/>
    <mergeCell ref="A5:C5"/>
    <mergeCell ref="A6:C6"/>
    <mergeCell ref="A11:C11"/>
    <mergeCell ref="A13:C13"/>
    <mergeCell ref="A15:C15"/>
    <mergeCell ref="A20:C20"/>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28.xml><?xml version="1.0" encoding="utf-8"?>
<worksheet xmlns="http://schemas.openxmlformats.org/spreadsheetml/2006/main" xmlns:r="http://schemas.openxmlformats.org/officeDocument/2006/relationships">
  <sheetPr>
    <pageSetUpPr fitToPage="1"/>
  </sheetPr>
  <dimension ref="A1:HR37"/>
  <sheetViews>
    <sheetView tabSelected="1" view="pageBreakPreview" zoomScale="85" zoomScaleNormal="80" zoomScaleSheetLayoutView="85" workbookViewId="0" topLeftCell="A22">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226" s="2" customFormat="1" ht="33.75" customHeight="1">
      <c r="A5" s="18" t="s">
        <v>608</v>
      </c>
      <c r="B5" s="18"/>
      <c r="C5" s="18"/>
      <c r="D5" s="19">
        <f>D6+D20+D22+D25+D35</f>
        <v>81695</v>
      </c>
      <c r="E5" s="3"/>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row>
    <row r="6" spans="1:226" s="2" customFormat="1" ht="33.75" customHeight="1">
      <c r="A6" s="20" t="s">
        <v>74</v>
      </c>
      <c r="B6" s="20"/>
      <c r="C6" s="20"/>
      <c r="D6" s="19">
        <f>SUM(D7:D19)</f>
        <v>40916</v>
      </c>
      <c r="E6" s="3"/>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row>
    <row r="7" spans="1:226" s="2" customFormat="1" ht="33.75" customHeight="1">
      <c r="A7" s="21">
        <v>1</v>
      </c>
      <c r="B7" s="22" t="s">
        <v>609</v>
      </c>
      <c r="C7" s="29" t="s">
        <v>610</v>
      </c>
      <c r="D7" s="24">
        <v>3188</v>
      </c>
      <c r="E7" s="3"/>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row>
    <row r="8" spans="1:226" s="2" customFormat="1" ht="33.75" customHeight="1">
      <c r="A8" s="21">
        <v>2</v>
      </c>
      <c r="B8" s="22" t="s">
        <v>611</v>
      </c>
      <c r="C8" s="29" t="s">
        <v>612</v>
      </c>
      <c r="D8" s="24">
        <v>1124</v>
      </c>
      <c r="E8" s="3"/>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row>
    <row r="9" spans="1:226" s="2" customFormat="1" ht="33.75" customHeight="1">
      <c r="A9" s="21">
        <v>3</v>
      </c>
      <c r="B9" s="22" t="s">
        <v>613</v>
      </c>
      <c r="C9" s="29" t="s">
        <v>614</v>
      </c>
      <c r="D9" s="24">
        <v>1138</v>
      </c>
      <c r="E9" s="3"/>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row>
    <row r="10" spans="1:226" s="2" customFormat="1" ht="33.75" customHeight="1">
      <c r="A10" s="21">
        <v>4</v>
      </c>
      <c r="B10" s="22" t="s">
        <v>615</v>
      </c>
      <c r="C10" s="29" t="s">
        <v>616</v>
      </c>
      <c r="D10" s="24">
        <v>1344</v>
      </c>
      <c r="E10" s="3"/>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row>
    <row r="11" spans="1:226" s="2" customFormat="1" ht="33.75" customHeight="1">
      <c r="A11" s="21">
        <v>5</v>
      </c>
      <c r="B11" s="22" t="s">
        <v>617</v>
      </c>
      <c r="C11" s="29" t="s">
        <v>618</v>
      </c>
      <c r="D11" s="24">
        <v>1423</v>
      </c>
      <c r="E11" s="3"/>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row>
    <row r="12" spans="1:226" s="2" customFormat="1" ht="33.75" customHeight="1">
      <c r="A12" s="21">
        <v>6</v>
      </c>
      <c r="B12" s="22" t="s">
        <v>619</v>
      </c>
      <c r="C12" s="29" t="s">
        <v>620</v>
      </c>
      <c r="D12" s="24">
        <v>1854</v>
      </c>
      <c r="E12" s="3"/>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row>
    <row r="13" spans="1:226" s="2" customFormat="1" ht="33.75" customHeight="1">
      <c r="A13" s="21">
        <v>7</v>
      </c>
      <c r="B13" s="22" t="s">
        <v>621</v>
      </c>
      <c r="C13" s="29" t="s">
        <v>622</v>
      </c>
      <c r="D13" s="24">
        <v>2061</v>
      </c>
      <c r="E13" s="3"/>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row>
    <row r="14" spans="1:226" s="2" customFormat="1" ht="33.75" customHeight="1">
      <c r="A14" s="21">
        <v>8</v>
      </c>
      <c r="B14" s="22" t="s">
        <v>623</v>
      </c>
      <c r="C14" s="29" t="s">
        <v>624</v>
      </c>
      <c r="D14" s="24">
        <v>1810</v>
      </c>
      <c r="E14" s="3"/>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row>
    <row r="15" spans="1:226" s="2" customFormat="1" ht="33.75" customHeight="1">
      <c r="A15" s="21">
        <v>9</v>
      </c>
      <c r="B15" s="22" t="s">
        <v>625</v>
      </c>
      <c r="C15" s="29" t="s">
        <v>626</v>
      </c>
      <c r="D15" s="24">
        <v>2819</v>
      </c>
      <c r="E15" s="3"/>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row>
    <row r="16" spans="1:4" s="3" customFormat="1" ht="33.75" customHeight="1">
      <c r="A16" s="21">
        <v>10</v>
      </c>
      <c r="B16" s="22" t="s">
        <v>627</v>
      </c>
      <c r="C16" s="29" t="s">
        <v>628</v>
      </c>
      <c r="D16" s="24">
        <v>4138</v>
      </c>
    </row>
    <row r="17" spans="1:226" s="2" customFormat="1" ht="33.75" customHeight="1">
      <c r="A17" s="21">
        <v>11</v>
      </c>
      <c r="B17" s="22" t="s">
        <v>629</v>
      </c>
      <c r="C17" s="29" t="s">
        <v>630</v>
      </c>
      <c r="D17" s="24">
        <v>4419</v>
      </c>
      <c r="E17" s="3"/>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row>
    <row r="18" spans="1:226" s="2" customFormat="1" ht="33.75" customHeight="1">
      <c r="A18" s="21">
        <v>12</v>
      </c>
      <c r="B18" s="22" t="s">
        <v>631</v>
      </c>
      <c r="C18" s="29" t="s">
        <v>632</v>
      </c>
      <c r="D18" s="24">
        <v>3873</v>
      </c>
      <c r="E18" s="3"/>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row>
    <row r="19" spans="1:226" s="2" customFormat="1" ht="33.75" customHeight="1">
      <c r="A19" s="21">
        <v>13</v>
      </c>
      <c r="B19" s="22" t="s">
        <v>633</v>
      </c>
      <c r="C19" s="29" t="s">
        <v>634</v>
      </c>
      <c r="D19" s="24">
        <v>11725</v>
      </c>
      <c r="E19" s="3"/>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row>
    <row r="20" spans="1:226" s="2" customFormat="1" ht="33.75" customHeight="1">
      <c r="A20" s="20" t="s">
        <v>159</v>
      </c>
      <c r="B20" s="20"/>
      <c r="C20" s="20"/>
      <c r="D20" s="19">
        <f>SUM(D21:D21)</f>
        <v>8000</v>
      </c>
      <c r="E20" s="3"/>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row>
    <row r="21" spans="1:226" s="2" customFormat="1" ht="33.75" customHeight="1">
      <c r="A21" s="21">
        <v>14</v>
      </c>
      <c r="B21" s="22" t="s">
        <v>635</v>
      </c>
      <c r="C21" s="23" t="s">
        <v>636</v>
      </c>
      <c r="D21" s="24">
        <v>8000</v>
      </c>
      <c r="E21" s="3"/>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row>
    <row r="22" spans="1:226" s="2" customFormat="1" ht="33.75" customHeight="1">
      <c r="A22" s="20" t="s">
        <v>11</v>
      </c>
      <c r="B22" s="20"/>
      <c r="C22" s="25"/>
      <c r="D22" s="19">
        <f>D23+D24</f>
        <v>29882</v>
      </c>
      <c r="E22" s="3"/>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row>
    <row r="23" spans="1:226" s="2" customFormat="1" ht="33.75" customHeight="1">
      <c r="A23" s="21">
        <v>15</v>
      </c>
      <c r="B23" s="22" t="s">
        <v>637</v>
      </c>
      <c r="C23" s="23" t="s">
        <v>12</v>
      </c>
      <c r="D23" s="24">
        <v>23014</v>
      </c>
      <c r="E23" s="3"/>
      <c r="F23" s="3"/>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row>
    <row r="24" spans="1:226" s="2" customFormat="1" ht="33.75" customHeight="1">
      <c r="A24" s="21">
        <v>16</v>
      </c>
      <c r="B24" s="22" t="s">
        <v>638</v>
      </c>
      <c r="C24" s="23" t="s">
        <v>12</v>
      </c>
      <c r="D24" s="24">
        <v>6868</v>
      </c>
      <c r="E24" s="3"/>
      <c r="F24" s="3"/>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row>
    <row r="25" spans="1:226" s="2" customFormat="1" ht="33.75" customHeight="1">
      <c r="A25" s="20" t="s">
        <v>15</v>
      </c>
      <c r="B25" s="20"/>
      <c r="C25" s="25"/>
      <c r="D25" s="19">
        <f>SUM(D26:D34)</f>
        <v>904</v>
      </c>
      <c r="E25" s="3"/>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row>
    <row r="26" spans="1:226" s="2" customFormat="1" ht="33.75" customHeight="1">
      <c r="A26" s="21">
        <v>17</v>
      </c>
      <c r="B26" s="35" t="s">
        <v>639</v>
      </c>
      <c r="C26" s="36" t="s">
        <v>17</v>
      </c>
      <c r="D26" s="24">
        <v>405</v>
      </c>
      <c r="E26" s="3"/>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row>
    <row r="27" spans="1:226" s="2" customFormat="1" ht="33.75" customHeight="1">
      <c r="A27" s="21">
        <v>18</v>
      </c>
      <c r="B27" s="35" t="s">
        <v>640</v>
      </c>
      <c r="C27" s="36" t="s">
        <v>17</v>
      </c>
      <c r="D27" s="24">
        <v>190</v>
      </c>
      <c r="E27" s="3"/>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row>
    <row r="28" spans="1:226" s="2" customFormat="1" ht="33.75" customHeight="1">
      <c r="A28" s="21">
        <v>19</v>
      </c>
      <c r="B28" s="37" t="s">
        <v>641</v>
      </c>
      <c r="C28" s="36" t="s">
        <v>17</v>
      </c>
      <c r="D28" s="24">
        <v>91</v>
      </c>
      <c r="E28" s="3"/>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row>
    <row r="29" spans="1:226" s="2" customFormat="1" ht="33.75" customHeight="1">
      <c r="A29" s="21">
        <v>20</v>
      </c>
      <c r="B29" s="35" t="s">
        <v>642</v>
      </c>
      <c r="C29" s="36" t="s">
        <v>17</v>
      </c>
      <c r="D29" s="24">
        <v>48</v>
      </c>
      <c r="E29" s="3"/>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row>
    <row r="30" spans="1:226" s="2" customFormat="1" ht="33.75" customHeight="1">
      <c r="A30" s="21">
        <v>21</v>
      </c>
      <c r="B30" s="35" t="s">
        <v>643</v>
      </c>
      <c r="C30" s="36" t="s">
        <v>17</v>
      </c>
      <c r="D30" s="24">
        <v>48</v>
      </c>
      <c r="E30" s="3"/>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row>
    <row r="31" spans="1:226" s="2" customFormat="1" ht="33.75" customHeight="1">
      <c r="A31" s="21">
        <v>22</v>
      </c>
      <c r="B31" s="35" t="s">
        <v>644</v>
      </c>
      <c r="C31" s="36" t="s">
        <v>17</v>
      </c>
      <c r="D31" s="24">
        <v>38</v>
      </c>
      <c r="E31" s="3"/>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row>
    <row r="32" spans="1:226" s="2" customFormat="1" ht="33.75" customHeight="1">
      <c r="A32" s="21">
        <v>23</v>
      </c>
      <c r="B32" s="35" t="s">
        <v>645</v>
      </c>
      <c r="C32" s="36" t="s">
        <v>17</v>
      </c>
      <c r="D32" s="24">
        <v>38</v>
      </c>
      <c r="E32" s="3"/>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row>
    <row r="33" spans="1:226" s="2" customFormat="1" ht="33.75" customHeight="1">
      <c r="A33" s="21">
        <v>24</v>
      </c>
      <c r="B33" s="35" t="s">
        <v>646</v>
      </c>
      <c r="C33" s="36" t="s">
        <v>17</v>
      </c>
      <c r="D33" s="24">
        <v>33</v>
      </c>
      <c r="E33" s="3"/>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row>
    <row r="34" spans="1:226" s="2" customFormat="1" ht="33.75" customHeight="1">
      <c r="A34" s="21">
        <v>25</v>
      </c>
      <c r="B34" s="35" t="s">
        <v>647</v>
      </c>
      <c r="C34" s="36" t="s">
        <v>17</v>
      </c>
      <c r="D34" s="24">
        <v>13</v>
      </c>
      <c r="E34" s="3"/>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row>
    <row r="35" spans="1:226" s="2" customFormat="1" ht="33.75" customHeight="1">
      <c r="A35" s="20" t="s">
        <v>31</v>
      </c>
      <c r="B35" s="20"/>
      <c r="C35" s="25"/>
      <c r="D35" s="19">
        <f>D36+D37</f>
        <v>1993</v>
      </c>
      <c r="E35" s="3"/>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row>
    <row r="36" spans="1:226" s="2" customFormat="1" ht="33.75" customHeight="1">
      <c r="A36" s="21">
        <v>26</v>
      </c>
      <c r="B36" s="35" t="s">
        <v>637</v>
      </c>
      <c r="C36" s="36" t="s">
        <v>32</v>
      </c>
      <c r="D36" s="24">
        <v>1499</v>
      </c>
      <c r="E36" s="3"/>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row>
    <row r="37" spans="1:226" s="2" customFormat="1" ht="33.75" customHeight="1">
      <c r="A37" s="21">
        <v>27</v>
      </c>
      <c r="B37" s="35" t="s">
        <v>638</v>
      </c>
      <c r="C37" s="36" t="s">
        <v>32</v>
      </c>
      <c r="D37" s="24">
        <v>494</v>
      </c>
      <c r="E37" s="3"/>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row>
  </sheetData>
  <sheetProtection/>
  <mergeCells count="8">
    <mergeCell ref="A1:B1"/>
    <mergeCell ref="A2:D2"/>
    <mergeCell ref="A5:C5"/>
    <mergeCell ref="A6:C6"/>
    <mergeCell ref="A20:C20"/>
    <mergeCell ref="A22:C22"/>
    <mergeCell ref="A25:C25"/>
    <mergeCell ref="A35:C35"/>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29.xml><?xml version="1.0" encoding="utf-8"?>
<worksheet xmlns="http://schemas.openxmlformats.org/spreadsheetml/2006/main" xmlns:r="http://schemas.openxmlformats.org/officeDocument/2006/relationships">
  <sheetPr>
    <pageSetUpPr fitToPage="1"/>
  </sheetPr>
  <dimension ref="A1:HR32"/>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4" s="3" customFormat="1" ht="33.75" customHeight="1">
      <c r="A5" s="18" t="s">
        <v>648</v>
      </c>
      <c r="B5" s="18"/>
      <c r="C5" s="18"/>
      <c r="D5" s="19">
        <f>D6+D17+D19+D22</f>
        <v>38630</v>
      </c>
    </row>
    <row r="6" spans="1:226" s="2" customFormat="1" ht="33.75" customHeight="1">
      <c r="A6" s="20" t="s">
        <v>74</v>
      </c>
      <c r="B6" s="20"/>
      <c r="C6" s="20"/>
      <c r="D6" s="19">
        <f>SUM(D7:D16)</f>
        <v>11884</v>
      </c>
      <c r="E6" s="3"/>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row>
    <row r="7" spans="1:226" s="2" customFormat="1" ht="33.75" customHeight="1">
      <c r="A7" s="21">
        <v>1</v>
      </c>
      <c r="B7" s="22" t="s">
        <v>649</v>
      </c>
      <c r="C7" s="29" t="s">
        <v>650</v>
      </c>
      <c r="D7" s="24">
        <v>2190</v>
      </c>
      <c r="E7" s="3"/>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row>
    <row r="8" spans="1:226" s="2" customFormat="1" ht="33.75" customHeight="1">
      <c r="A8" s="21">
        <v>2</v>
      </c>
      <c r="B8" s="22" t="s">
        <v>651</v>
      </c>
      <c r="C8" s="29" t="s">
        <v>652</v>
      </c>
      <c r="D8" s="24">
        <v>1559</v>
      </c>
      <c r="E8" s="3"/>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row>
    <row r="9" spans="1:226" s="2" customFormat="1" ht="33.75" customHeight="1">
      <c r="A9" s="21">
        <v>3</v>
      </c>
      <c r="B9" s="22" t="s">
        <v>653</v>
      </c>
      <c r="C9" s="29" t="s">
        <v>654</v>
      </c>
      <c r="D9" s="24">
        <v>1757</v>
      </c>
      <c r="E9" s="3"/>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row>
    <row r="10" spans="1:226" s="2" customFormat="1" ht="33.75" customHeight="1">
      <c r="A10" s="21">
        <v>4</v>
      </c>
      <c r="B10" s="22" t="s">
        <v>655</v>
      </c>
      <c r="C10" s="29" t="s">
        <v>656</v>
      </c>
      <c r="D10" s="24">
        <v>1185</v>
      </c>
      <c r="E10" s="3"/>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row>
    <row r="11" spans="1:226" s="2" customFormat="1" ht="33.75" customHeight="1">
      <c r="A11" s="21">
        <v>5</v>
      </c>
      <c r="B11" s="22" t="s">
        <v>657</v>
      </c>
      <c r="C11" s="29" t="s">
        <v>658</v>
      </c>
      <c r="D11" s="24">
        <v>1079</v>
      </c>
      <c r="E11" s="3"/>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row>
    <row r="12" spans="1:226" s="2" customFormat="1" ht="33.75" customHeight="1">
      <c r="A12" s="21">
        <v>6</v>
      </c>
      <c r="B12" s="22" t="s">
        <v>659</v>
      </c>
      <c r="C12" s="29" t="s">
        <v>660</v>
      </c>
      <c r="D12" s="24">
        <v>869</v>
      </c>
      <c r="E12" s="3"/>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row>
    <row r="13" spans="1:226" s="2" customFormat="1" ht="33.75" customHeight="1">
      <c r="A13" s="21">
        <v>7</v>
      </c>
      <c r="B13" s="22" t="s">
        <v>661</v>
      </c>
      <c r="C13" s="29" t="s">
        <v>662</v>
      </c>
      <c r="D13" s="24">
        <v>880</v>
      </c>
      <c r="E13" s="3"/>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row>
    <row r="14" spans="1:226" s="2" customFormat="1" ht="33.75" customHeight="1">
      <c r="A14" s="21">
        <v>8</v>
      </c>
      <c r="B14" s="22" t="s">
        <v>663</v>
      </c>
      <c r="C14" s="29" t="s">
        <v>664</v>
      </c>
      <c r="D14" s="24">
        <v>789</v>
      </c>
      <c r="E14" s="3"/>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row>
    <row r="15" spans="1:226" s="2" customFormat="1" ht="33.75" customHeight="1">
      <c r="A15" s="21">
        <v>9</v>
      </c>
      <c r="B15" s="22" t="s">
        <v>665</v>
      </c>
      <c r="C15" s="29" t="s">
        <v>666</v>
      </c>
      <c r="D15" s="24">
        <v>843</v>
      </c>
      <c r="E15" s="3"/>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row>
    <row r="16" spans="1:226" s="2" customFormat="1" ht="33.75" customHeight="1">
      <c r="A16" s="21">
        <v>10</v>
      </c>
      <c r="B16" s="22" t="s">
        <v>667</v>
      </c>
      <c r="C16" s="29" t="s">
        <v>668</v>
      </c>
      <c r="D16" s="24">
        <v>733</v>
      </c>
      <c r="E16" s="3"/>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row>
    <row r="17" spans="1:226" s="2" customFormat="1" ht="33.75" customHeight="1">
      <c r="A17" s="20" t="s">
        <v>159</v>
      </c>
      <c r="B17" s="20"/>
      <c r="C17" s="20"/>
      <c r="D17" s="19">
        <f>SUM(D18:D18)</f>
        <v>8000</v>
      </c>
      <c r="E17" s="3"/>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row>
    <row r="18" spans="1:226" s="2" customFormat="1" ht="33.75" customHeight="1">
      <c r="A18" s="21">
        <v>11</v>
      </c>
      <c r="B18" s="22" t="s">
        <v>669</v>
      </c>
      <c r="C18" s="23" t="s">
        <v>670</v>
      </c>
      <c r="D18" s="24">
        <v>8000</v>
      </c>
      <c r="E18" s="3"/>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row>
    <row r="19" spans="1:226" s="2" customFormat="1" ht="33.75" customHeight="1">
      <c r="A19" s="20" t="s">
        <v>11</v>
      </c>
      <c r="B19" s="20"/>
      <c r="C19" s="25"/>
      <c r="D19" s="19">
        <f>D20+D21</f>
        <v>18328</v>
      </c>
      <c r="E19" s="3"/>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row>
    <row r="20" spans="1:226" s="2" customFormat="1" ht="33.75" customHeight="1">
      <c r="A20" s="21">
        <v>12</v>
      </c>
      <c r="B20" s="22" t="s">
        <v>671</v>
      </c>
      <c r="C20" s="23" t="s">
        <v>12</v>
      </c>
      <c r="D20" s="24">
        <v>17497</v>
      </c>
      <c r="E20" s="3"/>
      <c r="F20" s="3"/>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row>
    <row r="21" spans="1:226" s="2" customFormat="1" ht="33.75" customHeight="1">
      <c r="A21" s="21">
        <v>13</v>
      </c>
      <c r="B21" s="22" t="s">
        <v>672</v>
      </c>
      <c r="C21" s="23" t="s">
        <v>12</v>
      </c>
      <c r="D21" s="24">
        <v>831</v>
      </c>
      <c r="E21" s="3"/>
      <c r="F21" s="3"/>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row>
    <row r="22" spans="1:226" s="2" customFormat="1" ht="33.75" customHeight="1">
      <c r="A22" s="20" t="s">
        <v>15</v>
      </c>
      <c r="B22" s="20"/>
      <c r="C22" s="25"/>
      <c r="D22" s="19">
        <f>SUM(D23:D28)</f>
        <v>418</v>
      </c>
      <c r="E22" s="3"/>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row>
    <row r="23" spans="1:226" s="2" customFormat="1" ht="33.75" customHeight="1">
      <c r="A23" s="21">
        <v>14</v>
      </c>
      <c r="B23" s="22" t="s">
        <v>673</v>
      </c>
      <c r="C23" s="23" t="s">
        <v>17</v>
      </c>
      <c r="D23" s="24">
        <v>221</v>
      </c>
      <c r="E23" s="3"/>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row>
    <row r="24" spans="1:226" s="2" customFormat="1" ht="33.75" customHeight="1">
      <c r="A24" s="21">
        <v>15</v>
      </c>
      <c r="B24" s="22" t="s">
        <v>674</v>
      </c>
      <c r="C24" s="23" t="s">
        <v>17</v>
      </c>
      <c r="D24" s="24">
        <v>93</v>
      </c>
      <c r="E24" s="3"/>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row>
    <row r="25" spans="1:226" s="2" customFormat="1" ht="33.75" customHeight="1">
      <c r="A25" s="21">
        <v>16</v>
      </c>
      <c r="B25" s="22" t="s">
        <v>675</v>
      </c>
      <c r="C25" s="23" t="s">
        <v>17</v>
      </c>
      <c r="D25" s="24">
        <v>85</v>
      </c>
      <c r="E25" s="3"/>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row>
    <row r="26" spans="1:226" s="2" customFormat="1" ht="33.75" customHeight="1">
      <c r="A26" s="21">
        <v>17</v>
      </c>
      <c r="B26" s="22" t="s">
        <v>676</v>
      </c>
      <c r="C26" s="23" t="s">
        <v>17</v>
      </c>
      <c r="D26" s="24">
        <v>7</v>
      </c>
      <c r="E26" s="3"/>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row>
    <row r="27" spans="1:226" s="2" customFormat="1" ht="33.75" customHeight="1">
      <c r="A27" s="21">
        <v>18</v>
      </c>
      <c r="B27" s="22" t="s">
        <v>677</v>
      </c>
      <c r="C27" s="23" t="s">
        <v>17</v>
      </c>
      <c r="D27" s="24">
        <v>6</v>
      </c>
      <c r="E27" s="3"/>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row>
    <row r="28" spans="1:226" s="2" customFormat="1" ht="33.75" customHeight="1">
      <c r="A28" s="21">
        <v>19</v>
      </c>
      <c r="B28" s="22" t="s">
        <v>678</v>
      </c>
      <c r="C28" s="23" t="s">
        <v>17</v>
      </c>
      <c r="D28" s="24">
        <v>6</v>
      </c>
      <c r="E28" s="3"/>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row>
    <row r="29" spans="1:226" s="2" customFormat="1" ht="33.75" customHeight="1">
      <c r="A29" s="20" t="s">
        <v>31</v>
      </c>
      <c r="B29" s="20"/>
      <c r="C29" s="25"/>
      <c r="D29" s="19">
        <f>D30+D31+D32</f>
        <v>540</v>
      </c>
      <c r="E29" s="3"/>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row>
    <row r="30" spans="1:226" s="2" customFormat="1" ht="33.75" customHeight="1">
      <c r="A30" s="21">
        <v>20</v>
      </c>
      <c r="B30" s="22" t="s">
        <v>672</v>
      </c>
      <c r="C30" s="23" t="s">
        <v>32</v>
      </c>
      <c r="D30" s="24">
        <v>120</v>
      </c>
      <c r="E30" s="3"/>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row>
    <row r="31" spans="1:226" s="2" customFormat="1" ht="33.75" customHeight="1">
      <c r="A31" s="21">
        <v>21</v>
      </c>
      <c r="B31" s="22" t="s">
        <v>671</v>
      </c>
      <c r="C31" s="23" t="s">
        <v>32</v>
      </c>
      <c r="D31" s="24">
        <v>364</v>
      </c>
      <c r="E31" s="3"/>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row>
    <row r="32" spans="1:226" s="2" customFormat="1" ht="33.75" customHeight="1">
      <c r="A32" s="21">
        <v>22</v>
      </c>
      <c r="B32" s="22" t="s">
        <v>671</v>
      </c>
      <c r="C32" s="23" t="s">
        <v>679</v>
      </c>
      <c r="D32" s="24">
        <v>56</v>
      </c>
      <c r="E32" s="3"/>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row>
  </sheetData>
  <sheetProtection/>
  <mergeCells count="8">
    <mergeCell ref="A1:B1"/>
    <mergeCell ref="A2:D2"/>
    <mergeCell ref="A5:C5"/>
    <mergeCell ref="A6:C6"/>
    <mergeCell ref="A17:C17"/>
    <mergeCell ref="A19:C19"/>
    <mergeCell ref="A22:C22"/>
    <mergeCell ref="A29:C29"/>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3.xml><?xml version="1.0" encoding="utf-8"?>
<worksheet xmlns="http://schemas.openxmlformats.org/spreadsheetml/2006/main" xmlns:r="http://schemas.openxmlformats.org/officeDocument/2006/relationships">
  <sheetPr>
    <pageSetUpPr fitToPage="1"/>
  </sheetPr>
  <dimension ref="A1:E26"/>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4" s="3" customFormat="1" ht="33.75" customHeight="1">
      <c r="A5" s="18" t="s">
        <v>73</v>
      </c>
      <c r="B5" s="18"/>
      <c r="C5" s="18"/>
      <c r="D5" s="19">
        <f>D6+D12+D15+D25</f>
        <v>6909</v>
      </c>
    </row>
    <row r="6" spans="1:4" s="3" customFormat="1" ht="33.75" customHeight="1">
      <c r="A6" s="20" t="s">
        <v>74</v>
      </c>
      <c r="B6" s="20"/>
      <c r="C6" s="20"/>
      <c r="D6" s="19">
        <f>SUM(D7:D11)</f>
        <v>4511</v>
      </c>
    </row>
    <row r="7" spans="1:4" s="3" customFormat="1" ht="33.75" customHeight="1">
      <c r="A7" s="21">
        <v>1</v>
      </c>
      <c r="B7" s="38" t="s">
        <v>75</v>
      </c>
      <c r="C7" s="29" t="s">
        <v>76</v>
      </c>
      <c r="D7" s="24">
        <v>868</v>
      </c>
    </row>
    <row r="8" spans="1:5" s="31" customFormat="1" ht="33.75" customHeight="1">
      <c r="A8" s="21">
        <v>2</v>
      </c>
      <c r="B8" s="38" t="s">
        <v>77</v>
      </c>
      <c r="C8" s="29" t="s">
        <v>78</v>
      </c>
      <c r="D8" s="24">
        <v>733</v>
      </c>
      <c r="E8" s="3"/>
    </row>
    <row r="9" spans="1:4" s="3" customFormat="1" ht="33.75" customHeight="1">
      <c r="A9" s="21">
        <v>3</v>
      </c>
      <c r="B9" s="38" t="s">
        <v>79</v>
      </c>
      <c r="C9" s="29" t="s">
        <v>80</v>
      </c>
      <c r="D9" s="24">
        <v>1026</v>
      </c>
    </row>
    <row r="10" spans="1:4" s="3" customFormat="1" ht="33.75" customHeight="1">
      <c r="A10" s="21">
        <v>4</v>
      </c>
      <c r="B10" s="38" t="s">
        <v>81</v>
      </c>
      <c r="C10" s="29" t="s">
        <v>82</v>
      </c>
      <c r="D10" s="24">
        <v>944</v>
      </c>
    </row>
    <row r="11" spans="1:4" s="3" customFormat="1" ht="33.75" customHeight="1">
      <c r="A11" s="21">
        <v>5</v>
      </c>
      <c r="B11" s="38" t="s">
        <v>83</v>
      </c>
      <c r="C11" s="29" t="s">
        <v>84</v>
      </c>
      <c r="D11" s="24">
        <v>940</v>
      </c>
    </row>
    <row r="12" spans="1:4" s="3" customFormat="1" ht="33.75" customHeight="1">
      <c r="A12" s="20" t="s">
        <v>11</v>
      </c>
      <c r="B12" s="20"/>
      <c r="C12" s="25"/>
      <c r="D12" s="19">
        <f>D13+D14</f>
        <v>724</v>
      </c>
    </row>
    <row r="13" spans="1:4" s="3" customFormat="1" ht="33.75" customHeight="1">
      <c r="A13" s="21">
        <v>6</v>
      </c>
      <c r="B13" s="38" t="s">
        <v>85</v>
      </c>
      <c r="C13" s="36" t="s">
        <v>12</v>
      </c>
      <c r="D13" s="24">
        <v>46</v>
      </c>
    </row>
    <row r="14" spans="1:4" s="3" customFormat="1" ht="33.75" customHeight="1">
      <c r="A14" s="21">
        <v>7</v>
      </c>
      <c r="B14" s="38" t="s">
        <v>86</v>
      </c>
      <c r="C14" s="36" t="s">
        <v>12</v>
      </c>
      <c r="D14" s="24">
        <v>678</v>
      </c>
    </row>
    <row r="15" spans="1:4" s="3" customFormat="1" ht="33.75" customHeight="1">
      <c r="A15" s="20" t="s">
        <v>15</v>
      </c>
      <c r="B15" s="20"/>
      <c r="C15" s="25"/>
      <c r="D15" s="19">
        <f>SUM(D16:D24)</f>
        <v>1475</v>
      </c>
    </row>
    <row r="16" spans="1:4" s="3" customFormat="1" ht="33.75" customHeight="1">
      <c r="A16" s="21">
        <v>8</v>
      </c>
      <c r="B16" s="38" t="s">
        <v>87</v>
      </c>
      <c r="C16" s="36" t="s">
        <v>17</v>
      </c>
      <c r="D16" s="24">
        <v>562</v>
      </c>
    </row>
    <row r="17" spans="1:4" s="3" customFormat="1" ht="33.75" customHeight="1">
      <c r="A17" s="21">
        <v>9</v>
      </c>
      <c r="B17" s="38" t="s">
        <v>88</v>
      </c>
      <c r="C17" s="36" t="s">
        <v>17</v>
      </c>
      <c r="D17" s="24">
        <v>313</v>
      </c>
    </row>
    <row r="18" spans="1:4" s="3" customFormat="1" ht="33.75" customHeight="1">
      <c r="A18" s="21">
        <v>10</v>
      </c>
      <c r="B18" s="38" t="s">
        <v>85</v>
      </c>
      <c r="C18" s="36" t="s">
        <v>17</v>
      </c>
      <c r="D18" s="24">
        <v>292</v>
      </c>
    </row>
    <row r="19" spans="1:4" s="3" customFormat="1" ht="33.75" customHeight="1">
      <c r="A19" s="21">
        <v>11</v>
      </c>
      <c r="B19" s="38" t="s">
        <v>89</v>
      </c>
      <c r="C19" s="36" t="s">
        <v>17</v>
      </c>
      <c r="D19" s="24">
        <v>127</v>
      </c>
    </row>
    <row r="20" spans="1:4" s="3" customFormat="1" ht="33.75" customHeight="1">
      <c r="A20" s="21">
        <v>12</v>
      </c>
      <c r="B20" s="38" t="s">
        <v>90</v>
      </c>
      <c r="C20" s="36" t="s">
        <v>17</v>
      </c>
      <c r="D20" s="24">
        <v>97</v>
      </c>
    </row>
    <row r="21" spans="1:4" s="3" customFormat="1" ht="33.75" customHeight="1">
      <c r="A21" s="21">
        <v>13</v>
      </c>
      <c r="B21" s="38" t="s">
        <v>91</v>
      </c>
      <c r="C21" s="36" t="s">
        <v>17</v>
      </c>
      <c r="D21" s="24">
        <v>35</v>
      </c>
    </row>
    <row r="22" spans="1:4" s="3" customFormat="1" ht="33.75" customHeight="1">
      <c r="A22" s="21">
        <v>14</v>
      </c>
      <c r="B22" s="38" t="s">
        <v>92</v>
      </c>
      <c r="C22" s="36" t="s">
        <v>17</v>
      </c>
      <c r="D22" s="24">
        <v>26</v>
      </c>
    </row>
    <row r="23" spans="1:4" s="3" customFormat="1" ht="33.75" customHeight="1">
      <c r="A23" s="21">
        <v>15</v>
      </c>
      <c r="B23" s="38" t="s">
        <v>93</v>
      </c>
      <c r="C23" s="36" t="s">
        <v>17</v>
      </c>
      <c r="D23" s="24">
        <v>21</v>
      </c>
    </row>
    <row r="24" spans="1:4" s="3" customFormat="1" ht="33.75" customHeight="1">
      <c r="A24" s="21">
        <v>16</v>
      </c>
      <c r="B24" s="38" t="s">
        <v>94</v>
      </c>
      <c r="C24" s="36" t="s">
        <v>17</v>
      </c>
      <c r="D24" s="24">
        <v>2</v>
      </c>
    </row>
    <row r="25" spans="1:4" s="3" customFormat="1" ht="33.75" customHeight="1">
      <c r="A25" s="20" t="s">
        <v>31</v>
      </c>
      <c r="B25" s="20"/>
      <c r="C25" s="25"/>
      <c r="D25" s="19">
        <f>D26</f>
        <v>199</v>
      </c>
    </row>
    <row r="26" spans="1:4" s="3" customFormat="1" ht="33.75" customHeight="1">
      <c r="A26" s="21">
        <v>17</v>
      </c>
      <c r="B26" s="38" t="s">
        <v>95</v>
      </c>
      <c r="C26" s="36" t="s">
        <v>32</v>
      </c>
      <c r="D26" s="24">
        <v>199</v>
      </c>
    </row>
  </sheetData>
  <sheetProtection/>
  <mergeCells count="7">
    <mergeCell ref="A1:B1"/>
    <mergeCell ref="A2:D2"/>
    <mergeCell ref="A5:C5"/>
    <mergeCell ref="A6:C6"/>
    <mergeCell ref="A12:C12"/>
    <mergeCell ref="A15:C15"/>
    <mergeCell ref="A25:C25"/>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30.xml><?xml version="1.0" encoding="utf-8"?>
<worksheet xmlns="http://schemas.openxmlformats.org/spreadsheetml/2006/main" xmlns:r="http://schemas.openxmlformats.org/officeDocument/2006/relationships">
  <sheetPr>
    <pageSetUpPr fitToPage="1"/>
  </sheetPr>
  <dimension ref="A1:HR38"/>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5" s="31" customFormat="1" ht="33.75" customHeight="1">
      <c r="A5" s="18" t="s">
        <v>680</v>
      </c>
      <c r="B5" s="18"/>
      <c r="C5" s="18"/>
      <c r="D5" s="19">
        <f>D6+D20++D26+D28+D37</f>
        <v>25639</v>
      </c>
      <c r="E5" s="3"/>
    </row>
    <row r="6" spans="1:4" s="3" customFormat="1" ht="33.75" customHeight="1">
      <c r="A6" s="20" t="s">
        <v>74</v>
      </c>
      <c r="B6" s="20"/>
      <c r="C6" s="20"/>
      <c r="D6" s="19">
        <f>SUM(D7:D19)</f>
        <v>20615</v>
      </c>
    </row>
    <row r="7" spans="1:226" s="2" customFormat="1" ht="33.75" customHeight="1">
      <c r="A7" s="21">
        <v>1</v>
      </c>
      <c r="B7" s="22" t="s">
        <v>681</v>
      </c>
      <c r="C7" s="29" t="s">
        <v>682</v>
      </c>
      <c r="D7" s="24">
        <v>1110</v>
      </c>
      <c r="E7" s="3"/>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row>
    <row r="8" spans="1:226" s="2" customFormat="1" ht="33.75" customHeight="1">
      <c r="A8" s="21">
        <v>2</v>
      </c>
      <c r="B8" s="22" t="s">
        <v>683</v>
      </c>
      <c r="C8" s="29" t="s">
        <v>684</v>
      </c>
      <c r="D8" s="24">
        <v>963</v>
      </c>
      <c r="E8" s="3"/>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row>
    <row r="9" spans="1:226" s="2" customFormat="1" ht="33.75" customHeight="1">
      <c r="A9" s="21">
        <v>3</v>
      </c>
      <c r="B9" s="22" t="s">
        <v>685</v>
      </c>
      <c r="C9" s="29" t="s">
        <v>686</v>
      </c>
      <c r="D9" s="24">
        <v>1389</v>
      </c>
      <c r="E9" s="3"/>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row>
    <row r="10" spans="1:226" s="2" customFormat="1" ht="33.75" customHeight="1">
      <c r="A10" s="21">
        <v>4</v>
      </c>
      <c r="B10" s="22" t="s">
        <v>687</v>
      </c>
      <c r="C10" s="29" t="s">
        <v>688</v>
      </c>
      <c r="D10" s="24">
        <v>1783</v>
      </c>
      <c r="E10" s="3"/>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row>
    <row r="11" spans="1:226" s="2" customFormat="1" ht="33.75" customHeight="1">
      <c r="A11" s="21">
        <v>5</v>
      </c>
      <c r="B11" s="22" t="s">
        <v>689</v>
      </c>
      <c r="C11" s="29" t="s">
        <v>690</v>
      </c>
      <c r="D11" s="24">
        <v>1888</v>
      </c>
      <c r="E11" s="3"/>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row>
    <row r="12" spans="1:226" s="2" customFormat="1" ht="33.75" customHeight="1">
      <c r="A12" s="21">
        <v>6</v>
      </c>
      <c r="B12" s="22" t="s">
        <v>691</v>
      </c>
      <c r="C12" s="29" t="s">
        <v>692</v>
      </c>
      <c r="D12" s="24">
        <v>1119</v>
      </c>
      <c r="E12" s="3"/>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row>
    <row r="13" spans="1:226" s="2" customFormat="1" ht="33.75" customHeight="1">
      <c r="A13" s="21">
        <v>7</v>
      </c>
      <c r="B13" s="22" t="s">
        <v>693</v>
      </c>
      <c r="C13" s="29" t="s">
        <v>694</v>
      </c>
      <c r="D13" s="24">
        <v>1491</v>
      </c>
      <c r="E13" s="3"/>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row>
    <row r="14" spans="1:226" s="2" customFormat="1" ht="33.75" customHeight="1">
      <c r="A14" s="21">
        <v>8</v>
      </c>
      <c r="B14" s="22" t="s">
        <v>695</v>
      </c>
      <c r="C14" s="29" t="s">
        <v>696</v>
      </c>
      <c r="D14" s="24">
        <v>1341</v>
      </c>
      <c r="E14" s="3"/>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row>
    <row r="15" spans="1:226" s="2" customFormat="1" ht="33.75" customHeight="1">
      <c r="A15" s="21">
        <v>9</v>
      </c>
      <c r="B15" s="22" t="s">
        <v>697</v>
      </c>
      <c r="C15" s="29" t="s">
        <v>698</v>
      </c>
      <c r="D15" s="24">
        <v>1472</v>
      </c>
      <c r="E15" s="3"/>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row>
    <row r="16" spans="1:226" s="2" customFormat="1" ht="33.75" customHeight="1">
      <c r="A16" s="21">
        <v>10</v>
      </c>
      <c r="B16" s="22" t="s">
        <v>699</v>
      </c>
      <c r="C16" s="29" t="s">
        <v>700</v>
      </c>
      <c r="D16" s="24">
        <v>1560</v>
      </c>
      <c r="E16" s="3"/>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row>
    <row r="17" spans="1:226" s="2" customFormat="1" ht="33.75" customHeight="1">
      <c r="A17" s="21">
        <v>11</v>
      </c>
      <c r="B17" s="22" t="s">
        <v>701</v>
      </c>
      <c r="C17" s="29" t="s">
        <v>702</v>
      </c>
      <c r="D17" s="24">
        <v>1797</v>
      </c>
      <c r="E17" s="3"/>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row>
    <row r="18" spans="1:226" s="2" customFormat="1" ht="33.75" customHeight="1">
      <c r="A18" s="21">
        <v>12</v>
      </c>
      <c r="B18" s="22" t="s">
        <v>703</v>
      </c>
      <c r="C18" s="29" t="s">
        <v>704</v>
      </c>
      <c r="D18" s="24">
        <v>4464</v>
      </c>
      <c r="E18" s="3"/>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row>
    <row r="19" spans="1:226" s="2" customFormat="1" ht="33.75" customHeight="1">
      <c r="A19" s="21">
        <v>13</v>
      </c>
      <c r="B19" s="22" t="s">
        <v>705</v>
      </c>
      <c r="C19" s="29" t="s">
        <v>706</v>
      </c>
      <c r="D19" s="24">
        <v>238</v>
      </c>
      <c r="E19" s="3"/>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row>
    <row r="20" spans="1:226" s="2" customFormat="1" ht="33.75" customHeight="1">
      <c r="A20" s="20" t="s">
        <v>159</v>
      </c>
      <c r="B20" s="20"/>
      <c r="C20" s="20"/>
      <c r="D20" s="19">
        <f>SUM(D21:D25)</f>
        <v>1489</v>
      </c>
      <c r="E20" s="3"/>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row>
    <row r="21" spans="1:5" s="31" customFormat="1" ht="33.75" customHeight="1">
      <c r="A21" s="21">
        <v>14</v>
      </c>
      <c r="B21" s="22" t="s">
        <v>707</v>
      </c>
      <c r="C21" s="23" t="s">
        <v>708</v>
      </c>
      <c r="D21" s="24">
        <v>340</v>
      </c>
      <c r="E21" s="3"/>
    </row>
    <row r="22" spans="1:5" s="31" customFormat="1" ht="33.75" customHeight="1">
      <c r="A22" s="21">
        <v>15</v>
      </c>
      <c r="B22" s="22" t="s">
        <v>707</v>
      </c>
      <c r="C22" s="23" t="s">
        <v>709</v>
      </c>
      <c r="D22" s="24">
        <v>938</v>
      </c>
      <c r="E22" s="3"/>
    </row>
    <row r="23" spans="1:5" s="31" customFormat="1" ht="33.75" customHeight="1">
      <c r="A23" s="21">
        <v>16</v>
      </c>
      <c r="B23" s="22" t="s">
        <v>707</v>
      </c>
      <c r="C23" s="23" t="s">
        <v>710</v>
      </c>
      <c r="D23" s="24">
        <v>123</v>
      </c>
      <c r="E23" s="3"/>
    </row>
    <row r="24" spans="1:4" s="3" customFormat="1" ht="33.75" customHeight="1">
      <c r="A24" s="21">
        <v>17</v>
      </c>
      <c r="B24" s="22" t="s">
        <v>707</v>
      </c>
      <c r="C24" s="29" t="s">
        <v>711</v>
      </c>
      <c r="D24" s="24">
        <v>39</v>
      </c>
    </row>
    <row r="25" spans="1:226" s="2" customFormat="1" ht="33.75" customHeight="1">
      <c r="A25" s="21">
        <v>18</v>
      </c>
      <c r="B25" s="22" t="s">
        <v>707</v>
      </c>
      <c r="C25" s="29" t="s">
        <v>712</v>
      </c>
      <c r="D25" s="24">
        <v>49</v>
      </c>
      <c r="E25" s="3"/>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row>
    <row r="26" spans="1:226" s="2" customFormat="1" ht="33.75" customHeight="1">
      <c r="A26" s="20" t="s">
        <v>11</v>
      </c>
      <c r="B26" s="20"/>
      <c r="C26" s="25"/>
      <c r="D26" s="19">
        <f>D27</f>
        <v>2460</v>
      </c>
      <c r="E26" s="3"/>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row>
    <row r="27" spans="1:226" s="2" customFormat="1" ht="33.75" customHeight="1">
      <c r="A27" s="33">
        <v>19</v>
      </c>
      <c r="B27" s="34" t="s">
        <v>713</v>
      </c>
      <c r="C27" s="23" t="s">
        <v>12</v>
      </c>
      <c r="D27" s="24">
        <v>2460</v>
      </c>
      <c r="E27" s="3"/>
      <c r="F27" s="3"/>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row>
    <row r="28" spans="1:226" s="2" customFormat="1" ht="33.75" customHeight="1">
      <c r="A28" s="20" t="s">
        <v>15</v>
      </c>
      <c r="B28" s="20"/>
      <c r="C28" s="25"/>
      <c r="D28" s="19">
        <f>SUM(D29:D36)</f>
        <v>712</v>
      </c>
      <c r="E28" s="3"/>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row>
    <row r="29" spans="1:226" s="2" customFormat="1" ht="33.75" customHeight="1">
      <c r="A29" s="33">
        <v>20</v>
      </c>
      <c r="B29" s="34" t="s">
        <v>714</v>
      </c>
      <c r="C29" s="23" t="s">
        <v>17</v>
      </c>
      <c r="D29" s="24">
        <v>182</v>
      </c>
      <c r="E29" s="3"/>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row>
    <row r="30" spans="1:226" s="2" customFormat="1" ht="33.75" customHeight="1">
      <c r="A30" s="33">
        <v>21</v>
      </c>
      <c r="B30" s="34" t="s">
        <v>715</v>
      </c>
      <c r="C30" s="23" t="s">
        <v>17</v>
      </c>
      <c r="D30" s="24">
        <v>149</v>
      </c>
      <c r="E30" s="3"/>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row>
    <row r="31" spans="1:226" s="2" customFormat="1" ht="33.75" customHeight="1">
      <c r="A31" s="33">
        <v>22</v>
      </c>
      <c r="B31" s="34" t="s">
        <v>716</v>
      </c>
      <c r="C31" s="23" t="s">
        <v>17</v>
      </c>
      <c r="D31" s="24">
        <v>143</v>
      </c>
      <c r="E31" s="3"/>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row>
    <row r="32" spans="1:226" s="2" customFormat="1" ht="33.75" customHeight="1">
      <c r="A32" s="33">
        <v>23</v>
      </c>
      <c r="B32" s="34" t="s">
        <v>717</v>
      </c>
      <c r="C32" s="23" t="s">
        <v>17</v>
      </c>
      <c r="D32" s="24">
        <v>104</v>
      </c>
      <c r="E32" s="3"/>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row>
    <row r="33" spans="1:226" s="2" customFormat="1" ht="33.75" customHeight="1">
      <c r="A33" s="33">
        <v>24</v>
      </c>
      <c r="B33" s="34" t="s">
        <v>718</v>
      </c>
      <c r="C33" s="23" t="s">
        <v>17</v>
      </c>
      <c r="D33" s="24">
        <v>50</v>
      </c>
      <c r="E33" s="3"/>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row>
    <row r="34" spans="1:226" s="2" customFormat="1" ht="33.75" customHeight="1">
      <c r="A34" s="33">
        <v>25</v>
      </c>
      <c r="B34" s="34" t="s">
        <v>719</v>
      </c>
      <c r="C34" s="23" t="s">
        <v>17</v>
      </c>
      <c r="D34" s="24">
        <v>45</v>
      </c>
      <c r="E34" s="3"/>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row>
    <row r="35" spans="1:226" s="2" customFormat="1" ht="33.75" customHeight="1">
      <c r="A35" s="33">
        <v>26</v>
      </c>
      <c r="B35" s="34" t="s">
        <v>720</v>
      </c>
      <c r="C35" s="23" t="s">
        <v>17</v>
      </c>
      <c r="D35" s="24">
        <v>29</v>
      </c>
      <c r="E35" s="3"/>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row>
    <row r="36" spans="1:226" s="2" customFormat="1" ht="33.75" customHeight="1">
      <c r="A36" s="33">
        <v>27</v>
      </c>
      <c r="B36" s="34" t="s">
        <v>721</v>
      </c>
      <c r="C36" s="23" t="s">
        <v>17</v>
      </c>
      <c r="D36" s="24">
        <v>10</v>
      </c>
      <c r="E36" s="3"/>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row>
    <row r="37" spans="1:226" s="2" customFormat="1" ht="33.75" customHeight="1">
      <c r="A37" s="20" t="s">
        <v>31</v>
      </c>
      <c r="B37" s="20"/>
      <c r="C37" s="25"/>
      <c r="D37" s="19">
        <f>D38</f>
        <v>363</v>
      </c>
      <c r="E37" s="3"/>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row>
    <row r="38" spans="1:226" s="2" customFormat="1" ht="33.75" customHeight="1">
      <c r="A38" s="33">
        <v>28</v>
      </c>
      <c r="B38" s="34" t="s">
        <v>713</v>
      </c>
      <c r="C38" s="23" t="s">
        <v>32</v>
      </c>
      <c r="D38" s="24">
        <v>363</v>
      </c>
      <c r="E38" s="3"/>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row>
  </sheetData>
  <sheetProtection/>
  <mergeCells count="8">
    <mergeCell ref="A1:B1"/>
    <mergeCell ref="A2:D2"/>
    <mergeCell ref="A5:C5"/>
    <mergeCell ref="A6:C6"/>
    <mergeCell ref="A20:C20"/>
    <mergeCell ref="A26:C26"/>
    <mergeCell ref="A28:C28"/>
    <mergeCell ref="A37:C37"/>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31.xml><?xml version="1.0" encoding="utf-8"?>
<worksheet xmlns="http://schemas.openxmlformats.org/spreadsheetml/2006/main" xmlns:r="http://schemas.openxmlformats.org/officeDocument/2006/relationships">
  <sheetPr>
    <pageSetUpPr fitToPage="1"/>
  </sheetPr>
  <dimension ref="A1:HR11"/>
  <sheetViews>
    <sheetView tabSelected="1" view="pageBreakPreview" zoomScale="85" zoomScaleNormal="80" zoomScaleSheetLayoutView="85" workbookViewId="0" topLeftCell="A2">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226" s="2" customFormat="1" ht="33.75" customHeight="1">
      <c r="A5" s="18" t="s">
        <v>722</v>
      </c>
      <c r="B5" s="18"/>
      <c r="C5" s="18"/>
      <c r="D5" s="19">
        <f>D6+D8+D10</f>
        <v>13353</v>
      </c>
      <c r="E5" s="3"/>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row>
    <row r="6" spans="1:226" s="2" customFormat="1" ht="33.75" customHeight="1">
      <c r="A6" s="20" t="s">
        <v>11</v>
      </c>
      <c r="B6" s="20"/>
      <c r="C6" s="25"/>
      <c r="D6" s="19">
        <f>D7</f>
        <v>12762</v>
      </c>
      <c r="E6" s="3"/>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row>
    <row r="7" spans="1:226" s="2" customFormat="1" ht="33.75" customHeight="1">
      <c r="A7" s="33">
        <v>1</v>
      </c>
      <c r="B7" s="34" t="s">
        <v>723</v>
      </c>
      <c r="C7" s="23" t="s">
        <v>12</v>
      </c>
      <c r="D7" s="24">
        <v>12762</v>
      </c>
      <c r="E7" s="3"/>
      <c r="F7" s="3"/>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row>
    <row r="8" spans="1:226" s="2" customFormat="1" ht="33.75" customHeight="1">
      <c r="A8" s="20" t="s">
        <v>15</v>
      </c>
      <c r="B8" s="20"/>
      <c r="C8" s="25"/>
      <c r="D8" s="19">
        <f>D9</f>
        <v>215</v>
      </c>
      <c r="E8" s="3"/>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row>
    <row r="9" spans="1:226" s="2" customFormat="1" ht="33.75" customHeight="1">
      <c r="A9" s="33">
        <v>2</v>
      </c>
      <c r="B9" s="34" t="s">
        <v>724</v>
      </c>
      <c r="C9" s="23" t="s">
        <v>17</v>
      </c>
      <c r="D9" s="24">
        <v>215</v>
      </c>
      <c r="E9" s="3"/>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row>
    <row r="10" spans="1:226" s="2" customFormat="1" ht="33.75" customHeight="1">
      <c r="A10" s="20" t="s">
        <v>31</v>
      </c>
      <c r="B10" s="20"/>
      <c r="C10" s="25"/>
      <c r="D10" s="19">
        <f>D11</f>
        <v>376</v>
      </c>
      <c r="E10" s="3"/>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row>
    <row r="11" spans="1:226" s="2" customFormat="1" ht="33.75" customHeight="1">
      <c r="A11" s="33">
        <v>3</v>
      </c>
      <c r="B11" s="34" t="s">
        <v>723</v>
      </c>
      <c r="C11" s="23" t="s">
        <v>32</v>
      </c>
      <c r="D11" s="24">
        <v>376</v>
      </c>
      <c r="E11" s="3"/>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row>
  </sheetData>
  <sheetProtection/>
  <mergeCells count="6">
    <mergeCell ref="A1:B1"/>
    <mergeCell ref="A2:D2"/>
    <mergeCell ref="A5:C5"/>
    <mergeCell ref="A6:C6"/>
    <mergeCell ref="A8:C8"/>
    <mergeCell ref="A10:C10"/>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32.xml><?xml version="1.0" encoding="utf-8"?>
<worksheet xmlns="http://schemas.openxmlformats.org/spreadsheetml/2006/main" xmlns:r="http://schemas.openxmlformats.org/officeDocument/2006/relationships">
  <sheetPr>
    <pageSetUpPr fitToPage="1"/>
  </sheetPr>
  <dimension ref="A1:HR30"/>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226" s="2" customFormat="1" ht="33.75" customHeight="1">
      <c r="A5" s="18" t="s">
        <v>725</v>
      </c>
      <c r="B5" s="18"/>
      <c r="C5" s="18"/>
      <c r="D5" s="19">
        <f>D6+D11+D14+D17</f>
        <v>17265</v>
      </c>
      <c r="E5" s="3"/>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row>
    <row r="6" spans="1:226" s="2" customFormat="1" ht="33.75" customHeight="1">
      <c r="A6" s="20" t="s">
        <v>74</v>
      </c>
      <c r="B6" s="20"/>
      <c r="C6" s="20"/>
      <c r="D6" s="19">
        <f>SUM(D7:D10)</f>
        <v>6769</v>
      </c>
      <c r="E6" s="3"/>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row>
    <row r="7" spans="1:226" s="2" customFormat="1" ht="33.75" customHeight="1">
      <c r="A7" s="21">
        <v>1</v>
      </c>
      <c r="B7" s="22" t="s">
        <v>726</v>
      </c>
      <c r="C7" s="23" t="s">
        <v>727</v>
      </c>
      <c r="D7" s="24">
        <v>1592</v>
      </c>
      <c r="E7" s="3"/>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row>
    <row r="8" spans="1:226" s="2" customFormat="1" ht="33.75" customHeight="1">
      <c r="A8" s="21">
        <v>2</v>
      </c>
      <c r="B8" s="22" t="s">
        <v>728</v>
      </c>
      <c r="C8" s="23" t="s">
        <v>729</v>
      </c>
      <c r="D8" s="24">
        <v>1839</v>
      </c>
      <c r="E8" s="3"/>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row>
    <row r="9" spans="1:226" s="2" customFormat="1" ht="33.75" customHeight="1">
      <c r="A9" s="21">
        <v>3</v>
      </c>
      <c r="B9" s="22" t="s">
        <v>730</v>
      </c>
      <c r="C9" s="23" t="s">
        <v>731</v>
      </c>
      <c r="D9" s="24">
        <v>1823</v>
      </c>
      <c r="E9" s="3"/>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row>
    <row r="10" spans="1:226" s="2" customFormat="1" ht="33.75" customHeight="1">
      <c r="A10" s="21">
        <v>4</v>
      </c>
      <c r="B10" s="22" t="s">
        <v>732</v>
      </c>
      <c r="C10" s="23" t="s">
        <v>733</v>
      </c>
      <c r="D10" s="24">
        <v>1515</v>
      </c>
      <c r="E10" s="3"/>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row>
    <row r="11" spans="1:226" s="2" customFormat="1" ht="33.75" customHeight="1">
      <c r="A11" s="20" t="s">
        <v>159</v>
      </c>
      <c r="B11" s="20"/>
      <c r="C11" s="20"/>
      <c r="D11" s="19">
        <f>D13+D12</f>
        <v>8469</v>
      </c>
      <c r="E11" s="3"/>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row>
    <row r="12" spans="1:226" s="2" customFormat="1" ht="33.75" customHeight="1">
      <c r="A12" s="32">
        <v>5</v>
      </c>
      <c r="B12" s="22" t="s">
        <v>734</v>
      </c>
      <c r="C12" s="23" t="s">
        <v>735</v>
      </c>
      <c r="D12" s="24">
        <v>469</v>
      </c>
      <c r="E12" s="3"/>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row>
    <row r="13" spans="1:226" s="2" customFormat="1" ht="33.75" customHeight="1">
      <c r="A13" s="32">
        <v>6</v>
      </c>
      <c r="B13" s="22" t="s">
        <v>734</v>
      </c>
      <c r="C13" s="23" t="s">
        <v>736</v>
      </c>
      <c r="D13" s="24">
        <v>8000</v>
      </c>
      <c r="E13" s="3"/>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row>
    <row r="14" spans="1:226" s="2" customFormat="1" ht="33.75" customHeight="1">
      <c r="A14" s="20" t="s">
        <v>11</v>
      </c>
      <c r="B14" s="20"/>
      <c r="C14" s="25"/>
      <c r="D14" s="19">
        <f>D15+D16</f>
        <v>1161</v>
      </c>
      <c r="E14" s="3"/>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row>
    <row r="15" spans="1:226" s="2" customFormat="1" ht="33.75" customHeight="1">
      <c r="A15" s="21">
        <v>7</v>
      </c>
      <c r="B15" s="22" t="s">
        <v>737</v>
      </c>
      <c r="C15" s="23" t="s">
        <v>12</v>
      </c>
      <c r="D15" s="24">
        <v>636</v>
      </c>
      <c r="E15" s="3"/>
      <c r="F15" s="3"/>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row>
    <row r="16" spans="1:226" s="2" customFormat="1" ht="33.75" customHeight="1">
      <c r="A16" s="21">
        <v>8</v>
      </c>
      <c r="B16" s="22" t="s">
        <v>738</v>
      </c>
      <c r="C16" s="23" t="s">
        <v>12</v>
      </c>
      <c r="D16" s="24">
        <v>525</v>
      </c>
      <c r="E16" s="3"/>
      <c r="F16" s="3"/>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row>
    <row r="17" spans="1:226" s="2" customFormat="1" ht="33.75" customHeight="1">
      <c r="A17" s="20" t="s">
        <v>15</v>
      </c>
      <c r="B17" s="20"/>
      <c r="C17" s="25"/>
      <c r="D17" s="19">
        <f>SUM(D18:D26)</f>
        <v>866</v>
      </c>
      <c r="E17" s="3"/>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row>
    <row r="18" spans="1:226" s="2" customFormat="1" ht="33.75" customHeight="1">
      <c r="A18" s="21">
        <v>9</v>
      </c>
      <c r="B18" s="22" t="s">
        <v>739</v>
      </c>
      <c r="C18" s="23" t="s">
        <v>17</v>
      </c>
      <c r="D18" s="24">
        <v>290</v>
      </c>
      <c r="E18" s="3"/>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row>
    <row r="19" spans="1:226" s="2" customFormat="1" ht="33.75" customHeight="1">
      <c r="A19" s="21">
        <v>10</v>
      </c>
      <c r="B19" s="22" t="s">
        <v>740</v>
      </c>
      <c r="C19" s="23" t="s">
        <v>17</v>
      </c>
      <c r="D19" s="24">
        <v>204</v>
      </c>
      <c r="E19" s="3"/>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row>
    <row r="20" spans="1:226" s="2" customFormat="1" ht="33.75" customHeight="1">
      <c r="A20" s="21">
        <v>11</v>
      </c>
      <c r="B20" s="22" t="s">
        <v>741</v>
      </c>
      <c r="C20" s="23" t="s">
        <v>17</v>
      </c>
      <c r="D20" s="24">
        <v>180</v>
      </c>
      <c r="E20" s="3"/>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row>
    <row r="21" spans="1:226" s="2" customFormat="1" ht="33.75" customHeight="1">
      <c r="A21" s="21">
        <v>12</v>
      </c>
      <c r="B21" s="22" t="s">
        <v>742</v>
      </c>
      <c r="C21" s="23" t="s">
        <v>17</v>
      </c>
      <c r="D21" s="24">
        <v>128</v>
      </c>
      <c r="E21" s="3"/>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row>
    <row r="22" spans="1:226" s="2" customFormat="1" ht="33.75" customHeight="1">
      <c r="A22" s="21">
        <v>13</v>
      </c>
      <c r="B22" s="22" t="s">
        <v>743</v>
      </c>
      <c r="C22" s="23" t="s">
        <v>17</v>
      </c>
      <c r="D22" s="24">
        <v>24</v>
      </c>
      <c r="E22" s="3"/>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row>
    <row r="23" spans="1:226" s="2" customFormat="1" ht="33.75" customHeight="1">
      <c r="A23" s="21">
        <v>14</v>
      </c>
      <c r="B23" s="22" t="s">
        <v>744</v>
      </c>
      <c r="C23" s="23" t="s">
        <v>17</v>
      </c>
      <c r="D23" s="24">
        <v>20</v>
      </c>
      <c r="E23" s="3"/>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row>
    <row r="24" spans="1:226" s="2" customFormat="1" ht="33.75" customHeight="1">
      <c r="A24" s="21">
        <v>15</v>
      </c>
      <c r="B24" s="22" t="s">
        <v>745</v>
      </c>
      <c r="C24" s="23" t="s">
        <v>17</v>
      </c>
      <c r="D24" s="24">
        <v>12</v>
      </c>
      <c r="E24" s="3"/>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row>
    <row r="25" spans="1:226" s="2" customFormat="1" ht="33.75" customHeight="1">
      <c r="A25" s="21">
        <v>16</v>
      </c>
      <c r="B25" s="22" t="s">
        <v>746</v>
      </c>
      <c r="C25" s="23" t="s">
        <v>17</v>
      </c>
      <c r="D25" s="24">
        <v>4</v>
      </c>
      <c r="E25" s="3"/>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row>
    <row r="26" spans="1:226" s="2" customFormat="1" ht="33.75" customHeight="1">
      <c r="A26" s="21">
        <v>17</v>
      </c>
      <c r="B26" s="22" t="s">
        <v>747</v>
      </c>
      <c r="C26" s="23" t="s">
        <v>17</v>
      </c>
      <c r="D26" s="24">
        <v>4</v>
      </c>
      <c r="E26" s="3"/>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row>
    <row r="27" spans="1:226" s="2" customFormat="1" ht="33.75" customHeight="1">
      <c r="A27" s="20" t="s">
        <v>31</v>
      </c>
      <c r="B27" s="20"/>
      <c r="C27" s="25"/>
      <c r="D27" s="19">
        <f>SUM(D28:D30)</f>
        <v>212</v>
      </c>
      <c r="E27" s="3"/>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row>
    <row r="28" spans="1:226" s="2" customFormat="1" ht="33.75" customHeight="1">
      <c r="A28" s="21">
        <v>18</v>
      </c>
      <c r="B28" s="22" t="s">
        <v>737</v>
      </c>
      <c r="C28" s="23" t="s">
        <v>32</v>
      </c>
      <c r="D28" s="24">
        <v>101</v>
      </c>
      <c r="E28" s="3"/>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row>
    <row r="29" spans="1:226" s="2" customFormat="1" ht="33.75" customHeight="1">
      <c r="A29" s="21">
        <v>19</v>
      </c>
      <c r="B29" s="22" t="s">
        <v>738</v>
      </c>
      <c r="C29" s="23" t="s">
        <v>32</v>
      </c>
      <c r="D29" s="24">
        <v>98</v>
      </c>
      <c r="E29" s="3"/>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row>
    <row r="30" spans="1:226" s="2" customFormat="1" ht="33.75" customHeight="1">
      <c r="A30" s="21">
        <v>20</v>
      </c>
      <c r="B30" s="22" t="s">
        <v>748</v>
      </c>
      <c r="C30" s="23" t="s">
        <v>32</v>
      </c>
      <c r="D30" s="24">
        <v>13</v>
      </c>
      <c r="E30" s="3"/>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row>
  </sheetData>
  <sheetProtection/>
  <mergeCells count="8">
    <mergeCell ref="A1:B1"/>
    <mergeCell ref="A2:D2"/>
    <mergeCell ref="A5:C5"/>
    <mergeCell ref="A6:C6"/>
    <mergeCell ref="A11:C11"/>
    <mergeCell ref="A14:C14"/>
    <mergeCell ref="A17:C17"/>
    <mergeCell ref="A27:C27"/>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33.xml><?xml version="1.0" encoding="utf-8"?>
<worksheet xmlns="http://schemas.openxmlformats.org/spreadsheetml/2006/main" xmlns:r="http://schemas.openxmlformats.org/officeDocument/2006/relationships">
  <sheetPr>
    <pageSetUpPr fitToPage="1"/>
  </sheetPr>
  <dimension ref="A1:HR19"/>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226" s="2" customFormat="1" ht="33.75" customHeight="1">
      <c r="A5" s="18" t="s">
        <v>749</v>
      </c>
      <c r="B5" s="18"/>
      <c r="C5" s="18"/>
      <c r="D5" s="19">
        <f>D6+D15+D17</f>
        <v>21452</v>
      </c>
      <c r="E5" s="3"/>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row>
    <row r="6" spans="1:226" s="2" customFormat="1" ht="33.75" customHeight="1">
      <c r="A6" s="20" t="s">
        <v>74</v>
      </c>
      <c r="B6" s="20"/>
      <c r="C6" s="20"/>
      <c r="D6" s="19">
        <f>SUM(D7:D14)</f>
        <v>9895</v>
      </c>
      <c r="E6" s="3"/>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row>
    <row r="7" spans="1:226" s="2" customFormat="1" ht="33.75" customHeight="1">
      <c r="A7" s="21">
        <v>1</v>
      </c>
      <c r="B7" s="22" t="s">
        <v>750</v>
      </c>
      <c r="C7" s="29" t="s">
        <v>751</v>
      </c>
      <c r="D7" s="24">
        <v>1195</v>
      </c>
      <c r="E7" s="3"/>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row>
    <row r="8" spans="1:226" s="2" customFormat="1" ht="33.75" customHeight="1">
      <c r="A8" s="21">
        <v>2</v>
      </c>
      <c r="B8" s="22" t="s">
        <v>752</v>
      </c>
      <c r="C8" s="29" t="s">
        <v>753</v>
      </c>
      <c r="D8" s="24">
        <v>874</v>
      </c>
      <c r="E8" s="3"/>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row>
    <row r="9" spans="1:226" s="2" customFormat="1" ht="33.75" customHeight="1">
      <c r="A9" s="21">
        <v>3</v>
      </c>
      <c r="B9" s="22" t="s">
        <v>754</v>
      </c>
      <c r="C9" s="29" t="s">
        <v>755</v>
      </c>
      <c r="D9" s="24">
        <v>1508</v>
      </c>
      <c r="E9" s="3"/>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row>
    <row r="10" spans="1:226" s="2" customFormat="1" ht="33.75" customHeight="1">
      <c r="A10" s="21">
        <v>4</v>
      </c>
      <c r="B10" s="22" t="s">
        <v>756</v>
      </c>
      <c r="C10" s="29" t="s">
        <v>757</v>
      </c>
      <c r="D10" s="24">
        <v>900</v>
      </c>
      <c r="E10" s="3"/>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row>
    <row r="11" spans="1:226" s="2" customFormat="1" ht="33.75" customHeight="1">
      <c r="A11" s="21">
        <v>5</v>
      </c>
      <c r="B11" s="22" t="s">
        <v>758</v>
      </c>
      <c r="C11" s="29" t="s">
        <v>759</v>
      </c>
      <c r="D11" s="24">
        <v>1362</v>
      </c>
      <c r="E11" s="3"/>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row>
    <row r="12" spans="1:226" s="2" customFormat="1" ht="33.75" customHeight="1">
      <c r="A12" s="21">
        <v>6</v>
      </c>
      <c r="B12" s="22" t="s">
        <v>760</v>
      </c>
      <c r="C12" s="29" t="s">
        <v>761</v>
      </c>
      <c r="D12" s="24">
        <v>1317</v>
      </c>
      <c r="E12" s="3"/>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row>
    <row r="13" spans="1:226" s="2" customFormat="1" ht="33.75" customHeight="1">
      <c r="A13" s="21">
        <v>7</v>
      </c>
      <c r="B13" s="22" t="s">
        <v>762</v>
      </c>
      <c r="C13" s="29" t="s">
        <v>763</v>
      </c>
      <c r="D13" s="24">
        <v>1459</v>
      </c>
      <c r="E13" s="3"/>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row>
    <row r="14" spans="1:226" s="2" customFormat="1" ht="33.75" customHeight="1">
      <c r="A14" s="21">
        <v>8</v>
      </c>
      <c r="B14" s="22" t="s">
        <v>764</v>
      </c>
      <c r="C14" s="29" t="s">
        <v>765</v>
      </c>
      <c r="D14" s="24">
        <v>1280</v>
      </c>
      <c r="E14" s="3"/>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row>
    <row r="15" spans="1:226" s="2" customFormat="1" ht="33.75" customHeight="1">
      <c r="A15" s="20" t="s">
        <v>159</v>
      </c>
      <c r="B15" s="20"/>
      <c r="C15" s="20"/>
      <c r="D15" s="19">
        <f>SUM(D16:D16)</f>
        <v>11540</v>
      </c>
      <c r="E15" s="3"/>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row>
    <row r="16" spans="1:226" s="2" customFormat="1" ht="33.75" customHeight="1">
      <c r="A16" s="21">
        <v>9</v>
      </c>
      <c r="B16" s="22" t="s">
        <v>766</v>
      </c>
      <c r="C16" s="23" t="s">
        <v>767</v>
      </c>
      <c r="D16" s="24">
        <v>11540</v>
      </c>
      <c r="E16" s="3"/>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row>
    <row r="17" spans="1:226" s="2" customFormat="1" ht="33.75" customHeight="1">
      <c r="A17" s="20" t="s">
        <v>15</v>
      </c>
      <c r="B17" s="20"/>
      <c r="C17" s="25"/>
      <c r="D17" s="19">
        <f>D18+D19</f>
        <v>17</v>
      </c>
      <c r="E17" s="3"/>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row>
    <row r="18" spans="1:226" s="2" customFormat="1" ht="33.75" customHeight="1">
      <c r="A18" s="21">
        <v>10</v>
      </c>
      <c r="B18" s="22" t="s">
        <v>768</v>
      </c>
      <c r="C18" s="23" t="s">
        <v>17</v>
      </c>
      <c r="D18" s="24">
        <v>12</v>
      </c>
      <c r="E18" s="3"/>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row>
    <row r="19" spans="1:226" s="2" customFormat="1" ht="33.75" customHeight="1">
      <c r="A19" s="21">
        <v>11</v>
      </c>
      <c r="B19" s="22" t="s">
        <v>769</v>
      </c>
      <c r="C19" s="23" t="s">
        <v>17</v>
      </c>
      <c r="D19" s="24">
        <v>5</v>
      </c>
      <c r="E19" s="3"/>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row>
  </sheetData>
  <sheetProtection/>
  <mergeCells count="6">
    <mergeCell ref="A1:B1"/>
    <mergeCell ref="A2:D2"/>
    <mergeCell ref="A5:C5"/>
    <mergeCell ref="A6:C6"/>
    <mergeCell ref="A15:C15"/>
    <mergeCell ref="A17:C17"/>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34.xml><?xml version="1.0" encoding="utf-8"?>
<worksheet xmlns="http://schemas.openxmlformats.org/spreadsheetml/2006/main" xmlns:r="http://schemas.openxmlformats.org/officeDocument/2006/relationships">
  <sheetPr>
    <pageSetUpPr fitToPage="1"/>
  </sheetPr>
  <dimension ref="A1:HR15"/>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4" s="3" customFormat="1" ht="33.75" customHeight="1">
      <c r="A5" s="18" t="s">
        <v>770</v>
      </c>
      <c r="B5" s="18"/>
      <c r="C5" s="18"/>
      <c r="D5" s="19">
        <f>D6+D13</f>
        <v>10166</v>
      </c>
    </row>
    <row r="6" spans="1:226" s="2" customFormat="1" ht="33.75" customHeight="1">
      <c r="A6" s="20" t="s">
        <v>74</v>
      </c>
      <c r="B6" s="20"/>
      <c r="C6" s="20"/>
      <c r="D6" s="19">
        <f>SUM(D7:D12)</f>
        <v>9787</v>
      </c>
      <c r="E6" s="3"/>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row>
    <row r="7" spans="1:226" s="2" customFormat="1" ht="33.75" customHeight="1">
      <c r="A7" s="21">
        <v>1</v>
      </c>
      <c r="B7" s="22" t="s">
        <v>771</v>
      </c>
      <c r="C7" s="29" t="s">
        <v>772</v>
      </c>
      <c r="D7" s="24">
        <v>1437</v>
      </c>
      <c r="E7" s="3"/>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row>
    <row r="8" spans="1:226" s="2" customFormat="1" ht="33.75" customHeight="1">
      <c r="A8" s="21">
        <v>2</v>
      </c>
      <c r="B8" s="22" t="s">
        <v>773</v>
      </c>
      <c r="C8" s="29" t="s">
        <v>774</v>
      </c>
      <c r="D8" s="24">
        <v>1266</v>
      </c>
      <c r="E8" s="3"/>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row>
    <row r="9" spans="1:226" s="2" customFormat="1" ht="33.75" customHeight="1">
      <c r="A9" s="21">
        <v>3</v>
      </c>
      <c r="B9" s="22" t="s">
        <v>775</v>
      </c>
      <c r="C9" s="29" t="s">
        <v>776</v>
      </c>
      <c r="D9" s="24">
        <v>1394</v>
      </c>
      <c r="E9" s="3"/>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row>
    <row r="10" spans="1:226" s="2" customFormat="1" ht="33.75" customHeight="1">
      <c r="A10" s="21">
        <v>4</v>
      </c>
      <c r="B10" s="22" t="s">
        <v>777</v>
      </c>
      <c r="C10" s="29" t="s">
        <v>778</v>
      </c>
      <c r="D10" s="24">
        <v>1579</v>
      </c>
      <c r="E10" s="3"/>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row>
    <row r="11" spans="1:226" s="2" customFormat="1" ht="33.75" customHeight="1">
      <c r="A11" s="21">
        <v>5</v>
      </c>
      <c r="B11" s="22" t="s">
        <v>779</v>
      </c>
      <c r="C11" s="29" t="s">
        <v>780</v>
      </c>
      <c r="D11" s="24">
        <v>2097</v>
      </c>
      <c r="E11" s="3"/>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row>
    <row r="12" spans="1:226" s="2" customFormat="1" ht="33.75" customHeight="1">
      <c r="A12" s="21">
        <v>6</v>
      </c>
      <c r="B12" s="22" t="s">
        <v>781</v>
      </c>
      <c r="C12" s="29" t="s">
        <v>782</v>
      </c>
      <c r="D12" s="24">
        <v>2014</v>
      </c>
      <c r="E12" s="3"/>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row>
    <row r="13" spans="1:226" s="2" customFormat="1" ht="33.75" customHeight="1">
      <c r="A13" s="20" t="s">
        <v>15</v>
      </c>
      <c r="B13" s="20"/>
      <c r="C13" s="25"/>
      <c r="D13" s="19">
        <f>D14+D15</f>
        <v>379</v>
      </c>
      <c r="E13" s="3"/>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row>
    <row r="14" spans="1:226" s="2" customFormat="1" ht="33.75" customHeight="1">
      <c r="A14" s="21">
        <v>7</v>
      </c>
      <c r="B14" s="22" t="s">
        <v>783</v>
      </c>
      <c r="C14" s="23" t="s">
        <v>17</v>
      </c>
      <c r="D14" s="24">
        <v>149</v>
      </c>
      <c r="E14" s="3"/>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row>
    <row r="15" spans="1:226" s="2" customFormat="1" ht="33.75" customHeight="1">
      <c r="A15" s="21">
        <v>8</v>
      </c>
      <c r="B15" s="22" t="s">
        <v>784</v>
      </c>
      <c r="C15" s="23" t="s">
        <v>17</v>
      </c>
      <c r="D15" s="24">
        <v>230</v>
      </c>
      <c r="E15" s="3"/>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row>
  </sheetData>
  <sheetProtection/>
  <mergeCells count="5">
    <mergeCell ref="A1:B1"/>
    <mergeCell ref="A2:D2"/>
    <mergeCell ref="A5:C5"/>
    <mergeCell ref="A6:C6"/>
    <mergeCell ref="A13:C13"/>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35.xml><?xml version="1.0" encoding="utf-8"?>
<worksheet xmlns="http://schemas.openxmlformats.org/spreadsheetml/2006/main" xmlns:r="http://schemas.openxmlformats.org/officeDocument/2006/relationships">
  <sheetPr>
    <pageSetUpPr fitToPage="1"/>
  </sheetPr>
  <dimension ref="A1:HR12"/>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226" s="2" customFormat="1" ht="33.75" customHeight="1">
      <c r="A5" s="18" t="s">
        <v>785</v>
      </c>
      <c r="B5" s="18"/>
      <c r="C5" s="18"/>
      <c r="D5" s="19">
        <f>D6+D9+D11</f>
        <v>2538</v>
      </c>
      <c r="E5" s="3"/>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row>
    <row r="6" spans="1:5" s="31" customFormat="1" ht="33.75" customHeight="1">
      <c r="A6" s="20" t="s">
        <v>74</v>
      </c>
      <c r="B6" s="20"/>
      <c r="C6" s="20"/>
      <c r="D6" s="19">
        <f>SUM(D7:D8)</f>
        <v>2059</v>
      </c>
      <c r="E6" s="3"/>
    </row>
    <row r="7" spans="1:4" s="3" customFormat="1" ht="33.75" customHeight="1">
      <c r="A7" s="21">
        <v>1</v>
      </c>
      <c r="B7" s="22" t="s">
        <v>786</v>
      </c>
      <c r="C7" s="23" t="s">
        <v>787</v>
      </c>
      <c r="D7" s="24">
        <v>942</v>
      </c>
    </row>
    <row r="8" spans="1:226" s="2" customFormat="1" ht="33.75" customHeight="1">
      <c r="A8" s="21">
        <v>2</v>
      </c>
      <c r="B8" s="22" t="s">
        <v>788</v>
      </c>
      <c r="C8" s="23" t="s">
        <v>789</v>
      </c>
      <c r="D8" s="24">
        <v>1117</v>
      </c>
      <c r="E8" s="3"/>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row>
    <row r="9" spans="1:226" s="2" customFormat="1" ht="33.75" customHeight="1">
      <c r="A9" s="20" t="s">
        <v>159</v>
      </c>
      <c r="B9" s="20"/>
      <c r="C9" s="20"/>
      <c r="D9" s="19">
        <f>SUM(D10:D10)</f>
        <v>476</v>
      </c>
      <c r="E9" s="3"/>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row>
    <row r="10" spans="1:226" s="2" customFormat="1" ht="33.75" customHeight="1">
      <c r="A10" s="21">
        <v>3</v>
      </c>
      <c r="B10" s="22" t="s">
        <v>790</v>
      </c>
      <c r="C10" s="23" t="s">
        <v>791</v>
      </c>
      <c r="D10" s="24">
        <v>476</v>
      </c>
      <c r="E10" s="3"/>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row>
    <row r="11" spans="1:226" s="2" customFormat="1" ht="33.75" customHeight="1">
      <c r="A11" s="20" t="s">
        <v>15</v>
      </c>
      <c r="B11" s="20"/>
      <c r="C11" s="25"/>
      <c r="D11" s="19">
        <f>D12</f>
        <v>3</v>
      </c>
      <c r="E11" s="3"/>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row>
    <row r="12" spans="1:226" s="2" customFormat="1" ht="33.75" customHeight="1">
      <c r="A12" s="21">
        <v>4</v>
      </c>
      <c r="B12" s="22" t="s">
        <v>792</v>
      </c>
      <c r="C12" s="23" t="s">
        <v>17</v>
      </c>
      <c r="D12" s="24">
        <v>3</v>
      </c>
      <c r="E12" s="3"/>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row>
  </sheetData>
  <sheetProtection/>
  <mergeCells count="6">
    <mergeCell ref="A1:B1"/>
    <mergeCell ref="A2:D2"/>
    <mergeCell ref="A5:C5"/>
    <mergeCell ref="A6:C6"/>
    <mergeCell ref="A9:C9"/>
    <mergeCell ref="A11:C11"/>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36.xml><?xml version="1.0" encoding="utf-8"?>
<worksheet xmlns="http://schemas.openxmlformats.org/spreadsheetml/2006/main" xmlns:r="http://schemas.openxmlformats.org/officeDocument/2006/relationships">
  <sheetPr>
    <pageSetUpPr fitToPage="1"/>
  </sheetPr>
  <dimension ref="A1:HR45"/>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226" s="2" customFormat="1" ht="33.75" customHeight="1">
      <c r="A5" s="18" t="s">
        <v>793</v>
      </c>
      <c r="B5" s="18"/>
      <c r="C5" s="18"/>
      <c r="D5" s="19">
        <f>D6+D28+D30+D32+D44</f>
        <v>39362</v>
      </c>
      <c r="E5" s="3"/>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row>
    <row r="6" spans="1:226" s="2" customFormat="1" ht="33.75" customHeight="1">
      <c r="A6" s="20" t="s">
        <v>74</v>
      </c>
      <c r="B6" s="20"/>
      <c r="C6" s="20"/>
      <c r="D6" s="19">
        <f>SUM(D7:D27)</f>
        <v>27463</v>
      </c>
      <c r="E6" s="3"/>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row>
    <row r="7" spans="1:226" s="2" customFormat="1" ht="33.75" customHeight="1">
      <c r="A7" s="21">
        <v>1</v>
      </c>
      <c r="B7" s="22" t="s">
        <v>794</v>
      </c>
      <c r="C7" s="29" t="s">
        <v>795</v>
      </c>
      <c r="D7" s="24">
        <v>1046</v>
      </c>
      <c r="E7" s="3"/>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row>
    <row r="8" spans="1:226" s="2" customFormat="1" ht="33.75" customHeight="1">
      <c r="A8" s="21">
        <v>2</v>
      </c>
      <c r="B8" s="22" t="s">
        <v>796</v>
      </c>
      <c r="C8" s="29" t="s">
        <v>797</v>
      </c>
      <c r="D8" s="24">
        <v>785</v>
      </c>
      <c r="E8" s="3"/>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row>
    <row r="9" spans="1:226" s="2" customFormat="1" ht="33.75" customHeight="1">
      <c r="A9" s="21">
        <v>3</v>
      </c>
      <c r="B9" s="22" t="s">
        <v>798</v>
      </c>
      <c r="C9" s="29" t="s">
        <v>799</v>
      </c>
      <c r="D9" s="24">
        <v>812</v>
      </c>
      <c r="E9" s="3"/>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row>
    <row r="10" spans="1:226" s="2" customFormat="1" ht="33.75" customHeight="1">
      <c r="A10" s="21">
        <v>4</v>
      </c>
      <c r="B10" s="22" t="s">
        <v>800</v>
      </c>
      <c r="C10" s="29" t="s">
        <v>801</v>
      </c>
      <c r="D10" s="24">
        <v>892</v>
      </c>
      <c r="E10" s="3"/>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row>
    <row r="11" spans="1:226" s="2" customFormat="1" ht="33.75" customHeight="1">
      <c r="A11" s="21">
        <v>5</v>
      </c>
      <c r="B11" s="22" t="s">
        <v>802</v>
      </c>
      <c r="C11" s="29" t="s">
        <v>803</v>
      </c>
      <c r="D11" s="24">
        <v>962</v>
      </c>
      <c r="E11" s="3"/>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row>
    <row r="12" spans="1:226" s="2" customFormat="1" ht="33.75" customHeight="1">
      <c r="A12" s="21">
        <v>6</v>
      </c>
      <c r="B12" s="22" t="s">
        <v>804</v>
      </c>
      <c r="C12" s="29" t="s">
        <v>805</v>
      </c>
      <c r="D12" s="24">
        <v>1222</v>
      </c>
      <c r="E12" s="3"/>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row>
    <row r="13" spans="1:4" s="3" customFormat="1" ht="33.75" customHeight="1">
      <c r="A13" s="21">
        <v>7</v>
      </c>
      <c r="B13" s="22" t="s">
        <v>806</v>
      </c>
      <c r="C13" s="29" t="s">
        <v>807</v>
      </c>
      <c r="D13" s="24">
        <v>1217</v>
      </c>
    </row>
    <row r="14" spans="1:226" s="2" customFormat="1" ht="33.75" customHeight="1">
      <c r="A14" s="21">
        <v>8</v>
      </c>
      <c r="B14" s="22" t="s">
        <v>808</v>
      </c>
      <c r="C14" s="29" t="s">
        <v>809</v>
      </c>
      <c r="D14" s="24">
        <v>1123</v>
      </c>
      <c r="E14" s="3"/>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row>
    <row r="15" spans="1:226" s="2" customFormat="1" ht="33.75" customHeight="1">
      <c r="A15" s="21">
        <v>9</v>
      </c>
      <c r="B15" s="22" t="s">
        <v>810</v>
      </c>
      <c r="C15" s="29" t="s">
        <v>811</v>
      </c>
      <c r="D15" s="24">
        <v>1219</v>
      </c>
      <c r="E15" s="3"/>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row>
    <row r="16" spans="1:226" s="2" customFormat="1" ht="33.75" customHeight="1">
      <c r="A16" s="21">
        <v>10</v>
      </c>
      <c r="B16" s="22" t="s">
        <v>812</v>
      </c>
      <c r="C16" s="29" t="s">
        <v>813</v>
      </c>
      <c r="D16" s="24">
        <v>1351</v>
      </c>
      <c r="E16" s="3"/>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row>
    <row r="17" spans="1:226" s="2" customFormat="1" ht="33.75" customHeight="1">
      <c r="A17" s="21">
        <v>11</v>
      </c>
      <c r="B17" s="22" t="s">
        <v>814</v>
      </c>
      <c r="C17" s="29" t="s">
        <v>815</v>
      </c>
      <c r="D17" s="24">
        <v>1449</v>
      </c>
      <c r="E17" s="3"/>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row>
    <row r="18" spans="1:226" s="2" customFormat="1" ht="33.75" customHeight="1">
      <c r="A18" s="21">
        <v>12</v>
      </c>
      <c r="B18" s="22" t="s">
        <v>816</v>
      </c>
      <c r="C18" s="29" t="s">
        <v>817</v>
      </c>
      <c r="D18" s="24">
        <v>1383</v>
      </c>
      <c r="E18" s="3"/>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row>
    <row r="19" spans="1:4" s="3" customFormat="1" ht="33.75" customHeight="1">
      <c r="A19" s="21">
        <v>13</v>
      </c>
      <c r="B19" s="22" t="s">
        <v>818</v>
      </c>
      <c r="C19" s="29" t="s">
        <v>819</v>
      </c>
      <c r="D19" s="24">
        <v>1407</v>
      </c>
    </row>
    <row r="20" spans="1:226" s="2" customFormat="1" ht="33.75" customHeight="1">
      <c r="A20" s="21">
        <v>14</v>
      </c>
      <c r="B20" s="22" t="s">
        <v>820</v>
      </c>
      <c r="C20" s="29" t="s">
        <v>821</v>
      </c>
      <c r="D20" s="24">
        <v>1633</v>
      </c>
      <c r="E20" s="3"/>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row>
    <row r="21" spans="1:226" s="2" customFormat="1" ht="33.75" customHeight="1">
      <c r="A21" s="21">
        <v>15</v>
      </c>
      <c r="B21" s="22" t="s">
        <v>822</v>
      </c>
      <c r="C21" s="29" t="s">
        <v>823</v>
      </c>
      <c r="D21" s="24">
        <v>1765</v>
      </c>
      <c r="E21" s="3"/>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row>
    <row r="22" spans="1:226" s="2" customFormat="1" ht="33.75" customHeight="1">
      <c r="A22" s="21">
        <v>16</v>
      </c>
      <c r="B22" s="22" t="s">
        <v>824</v>
      </c>
      <c r="C22" s="29" t="s">
        <v>825</v>
      </c>
      <c r="D22" s="24">
        <v>1761</v>
      </c>
      <c r="E22" s="3"/>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row>
    <row r="23" spans="1:226" s="2" customFormat="1" ht="33.75" customHeight="1">
      <c r="A23" s="21">
        <v>17</v>
      </c>
      <c r="B23" s="22" t="s">
        <v>826</v>
      </c>
      <c r="C23" s="29" t="s">
        <v>827</v>
      </c>
      <c r="D23" s="24">
        <v>2051</v>
      </c>
      <c r="E23" s="3"/>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row>
    <row r="24" spans="1:226" s="2" customFormat="1" ht="33.75" customHeight="1">
      <c r="A24" s="21">
        <v>18</v>
      </c>
      <c r="B24" s="22" t="s">
        <v>828</v>
      </c>
      <c r="C24" s="29" t="s">
        <v>829</v>
      </c>
      <c r="D24" s="24">
        <v>2219</v>
      </c>
      <c r="E24" s="3"/>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row>
    <row r="25" spans="1:226" s="2" customFormat="1" ht="33.75" customHeight="1">
      <c r="A25" s="21">
        <v>19</v>
      </c>
      <c r="B25" s="22" t="s">
        <v>830</v>
      </c>
      <c r="C25" s="29" t="s">
        <v>831</v>
      </c>
      <c r="D25" s="24">
        <v>2705</v>
      </c>
      <c r="E25" s="3"/>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row>
    <row r="26" spans="1:226" s="2" customFormat="1" ht="33.75" customHeight="1">
      <c r="A26" s="21">
        <v>20</v>
      </c>
      <c r="B26" s="22" t="s">
        <v>832</v>
      </c>
      <c r="C26" s="29" t="s">
        <v>833</v>
      </c>
      <c r="D26" s="24">
        <v>223</v>
      </c>
      <c r="E26" s="3"/>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row>
    <row r="27" spans="1:226" s="2" customFormat="1" ht="33.75" customHeight="1">
      <c r="A27" s="21">
        <v>21</v>
      </c>
      <c r="B27" s="22" t="s">
        <v>834</v>
      </c>
      <c r="C27" s="29" t="s">
        <v>835</v>
      </c>
      <c r="D27" s="24">
        <v>238</v>
      </c>
      <c r="E27" s="3"/>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row>
    <row r="28" spans="1:226" s="2" customFormat="1" ht="33.75" customHeight="1">
      <c r="A28" s="20" t="s">
        <v>159</v>
      </c>
      <c r="B28" s="20"/>
      <c r="C28" s="20"/>
      <c r="D28" s="19">
        <f>SUM(D29)</f>
        <v>8000</v>
      </c>
      <c r="E28" s="3"/>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row>
    <row r="29" spans="1:226" s="2" customFormat="1" ht="33.75" customHeight="1">
      <c r="A29" s="21">
        <v>22</v>
      </c>
      <c r="B29" s="22" t="s">
        <v>836</v>
      </c>
      <c r="C29" s="30" t="s">
        <v>837</v>
      </c>
      <c r="D29" s="24">
        <v>8000</v>
      </c>
      <c r="E29" s="3"/>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row>
    <row r="30" spans="1:226" s="2" customFormat="1" ht="33.75" customHeight="1">
      <c r="A30" s="20" t="s">
        <v>11</v>
      </c>
      <c r="B30" s="20"/>
      <c r="C30" s="25"/>
      <c r="D30" s="19">
        <v>2100</v>
      </c>
      <c r="E30" s="3"/>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row>
    <row r="31" spans="1:226" s="2" customFormat="1" ht="33.75" customHeight="1">
      <c r="A31" s="21">
        <v>23</v>
      </c>
      <c r="B31" s="22" t="s">
        <v>838</v>
      </c>
      <c r="C31" s="23" t="s">
        <v>12</v>
      </c>
      <c r="D31" s="24">
        <v>2100</v>
      </c>
      <c r="E31" s="3"/>
      <c r="F31" s="3"/>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row>
    <row r="32" spans="1:226" s="2" customFormat="1" ht="33.75" customHeight="1">
      <c r="A32" s="20" t="s">
        <v>15</v>
      </c>
      <c r="B32" s="20"/>
      <c r="C32" s="25"/>
      <c r="D32" s="19">
        <f>SUM(D33:D43)</f>
        <v>1648</v>
      </c>
      <c r="E32" s="3"/>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row>
    <row r="33" spans="1:226" s="2" customFormat="1" ht="33.75" customHeight="1">
      <c r="A33" s="21">
        <v>24</v>
      </c>
      <c r="B33" s="22" t="s">
        <v>839</v>
      </c>
      <c r="C33" s="23" t="s">
        <v>17</v>
      </c>
      <c r="D33" s="24">
        <v>771</v>
      </c>
      <c r="E33" s="3"/>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row>
    <row r="34" spans="1:226" s="2" customFormat="1" ht="33.75" customHeight="1">
      <c r="A34" s="21">
        <v>25</v>
      </c>
      <c r="B34" s="22" t="s">
        <v>840</v>
      </c>
      <c r="C34" s="23" t="s">
        <v>17</v>
      </c>
      <c r="D34" s="24">
        <v>390</v>
      </c>
      <c r="E34" s="3"/>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row>
    <row r="35" spans="1:226" s="2" customFormat="1" ht="33.75" customHeight="1">
      <c r="A35" s="21">
        <v>26</v>
      </c>
      <c r="B35" s="22" t="s">
        <v>841</v>
      </c>
      <c r="C35" s="23" t="s">
        <v>17</v>
      </c>
      <c r="D35" s="24">
        <v>170</v>
      </c>
      <c r="E35" s="3"/>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row>
    <row r="36" spans="1:226" s="2" customFormat="1" ht="33.75" customHeight="1">
      <c r="A36" s="21">
        <v>27</v>
      </c>
      <c r="B36" s="22" t="s">
        <v>842</v>
      </c>
      <c r="C36" s="23" t="s">
        <v>17</v>
      </c>
      <c r="D36" s="24">
        <v>93</v>
      </c>
      <c r="E36" s="3"/>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row>
    <row r="37" spans="1:226" s="2" customFormat="1" ht="33.75" customHeight="1">
      <c r="A37" s="21">
        <v>28</v>
      </c>
      <c r="B37" s="22" t="s">
        <v>843</v>
      </c>
      <c r="C37" s="23" t="s">
        <v>17</v>
      </c>
      <c r="D37" s="24">
        <v>48</v>
      </c>
      <c r="E37" s="3"/>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row>
    <row r="38" spans="1:226" s="2" customFormat="1" ht="33.75" customHeight="1">
      <c r="A38" s="21">
        <v>29</v>
      </c>
      <c r="B38" s="22" t="s">
        <v>844</v>
      </c>
      <c r="C38" s="23" t="s">
        <v>17</v>
      </c>
      <c r="D38" s="24">
        <v>48</v>
      </c>
      <c r="E38" s="3"/>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row>
    <row r="39" spans="1:226" s="2" customFormat="1" ht="33.75" customHeight="1">
      <c r="A39" s="21">
        <v>30</v>
      </c>
      <c r="B39" s="22" t="s">
        <v>845</v>
      </c>
      <c r="C39" s="23" t="s">
        <v>17</v>
      </c>
      <c r="D39" s="24">
        <v>45</v>
      </c>
      <c r="E39" s="3"/>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row>
    <row r="40" spans="1:226" s="2" customFormat="1" ht="33.75" customHeight="1">
      <c r="A40" s="21">
        <v>31</v>
      </c>
      <c r="B40" s="22" t="s">
        <v>846</v>
      </c>
      <c r="C40" s="23" t="s">
        <v>17</v>
      </c>
      <c r="D40" s="24">
        <v>36</v>
      </c>
      <c r="E40" s="3"/>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row>
    <row r="41" spans="1:226" s="2" customFormat="1" ht="33.75" customHeight="1">
      <c r="A41" s="21">
        <v>32</v>
      </c>
      <c r="B41" s="22" t="s">
        <v>847</v>
      </c>
      <c r="C41" s="23" t="s">
        <v>17</v>
      </c>
      <c r="D41" s="24">
        <v>28</v>
      </c>
      <c r="E41" s="3"/>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row>
    <row r="42" spans="1:226" s="2" customFormat="1" ht="33.75" customHeight="1">
      <c r="A42" s="21">
        <v>33</v>
      </c>
      <c r="B42" s="22" t="s">
        <v>848</v>
      </c>
      <c r="C42" s="23" t="s">
        <v>17</v>
      </c>
      <c r="D42" s="24">
        <v>12</v>
      </c>
      <c r="E42" s="3"/>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row>
    <row r="43" spans="1:226" s="2" customFormat="1" ht="33.75" customHeight="1">
      <c r="A43" s="21">
        <v>34</v>
      </c>
      <c r="B43" s="22" t="s">
        <v>849</v>
      </c>
      <c r="C43" s="23" t="s">
        <v>17</v>
      </c>
      <c r="D43" s="24">
        <v>7</v>
      </c>
      <c r="E43" s="3"/>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row>
    <row r="44" spans="1:226" s="2" customFormat="1" ht="33.75" customHeight="1">
      <c r="A44" s="20" t="s">
        <v>31</v>
      </c>
      <c r="B44" s="20"/>
      <c r="C44" s="25"/>
      <c r="D44" s="19">
        <f>D45</f>
        <v>151</v>
      </c>
      <c r="E44" s="3"/>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row>
    <row r="45" spans="1:226" s="2" customFormat="1" ht="33.75" customHeight="1">
      <c r="A45" s="21">
        <v>35</v>
      </c>
      <c r="B45" s="22" t="s">
        <v>838</v>
      </c>
      <c r="C45" s="23" t="s">
        <v>32</v>
      </c>
      <c r="D45" s="24">
        <v>151</v>
      </c>
      <c r="E45" s="3"/>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row>
  </sheetData>
  <sheetProtection/>
  <mergeCells count="8">
    <mergeCell ref="A1:B1"/>
    <mergeCell ref="A2:D2"/>
    <mergeCell ref="A5:C5"/>
    <mergeCell ref="A6:C6"/>
    <mergeCell ref="A28:C28"/>
    <mergeCell ref="A30:C30"/>
    <mergeCell ref="A32:C32"/>
    <mergeCell ref="A44:C44"/>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37.xml><?xml version="1.0" encoding="utf-8"?>
<worksheet xmlns="http://schemas.openxmlformats.org/spreadsheetml/2006/main" xmlns:r="http://schemas.openxmlformats.org/officeDocument/2006/relationships">
  <sheetPr>
    <pageSetUpPr fitToPage="1"/>
  </sheetPr>
  <dimension ref="A1:HR19"/>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226" s="2" customFormat="1" ht="33.75" customHeight="1">
      <c r="A5" s="18" t="s">
        <v>850</v>
      </c>
      <c r="B5" s="18"/>
      <c r="C5" s="18"/>
      <c r="D5" s="19">
        <f>D6+D10+D12+D18</f>
        <v>4749</v>
      </c>
      <c r="E5" s="3"/>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row>
    <row r="6" spans="1:4" s="3" customFormat="1" ht="33.75" customHeight="1">
      <c r="A6" s="20" t="s">
        <v>74</v>
      </c>
      <c r="B6" s="20"/>
      <c r="C6" s="20"/>
      <c r="D6" s="19">
        <f>SUM(D7:D9)</f>
        <v>2705</v>
      </c>
    </row>
    <row r="7" spans="1:226" s="2" customFormat="1" ht="33.75" customHeight="1">
      <c r="A7" s="21">
        <v>1</v>
      </c>
      <c r="B7" s="22" t="s">
        <v>851</v>
      </c>
      <c r="C7" s="23" t="s">
        <v>852</v>
      </c>
      <c r="D7" s="24">
        <v>1292</v>
      </c>
      <c r="E7" s="3"/>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row>
    <row r="8" spans="1:226" s="2" customFormat="1" ht="33.75" customHeight="1">
      <c r="A8" s="21">
        <v>2</v>
      </c>
      <c r="B8" s="22" t="s">
        <v>853</v>
      </c>
      <c r="C8" s="23" t="s">
        <v>854</v>
      </c>
      <c r="D8" s="24">
        <v>1313</v>
      </c>
      <c r="E8" s="3"/>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row>
    <row r="9" spans="1:226" s="2" customFormat="1" ht="33.75" customHeight="1">
      <c r="A9" s="21">
        <v>3</v>
      </c>
      <c r="B9" s="22" t="s">
        <v>855</v>
      </c>
      <c r="C9" s="23" t="s">
        <v>856</v>
      </c>
      <c r="D9" s="24">
        <v>100</v>
      </c>
      <c r="E9" s="3"/>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row>
    <row r="10" spans="1:4" s="3" customFormat="1" ht="33.75" customHeight="1">
      <c r="A10" s="20" t="s">
        <v>11</v>
      </c>
      <c r="B10" s="20"/>
      <c r="C10" s="25"/>
      <c r="D10" s="19">
        <f>D11</f>
        <v>48</v>
      </c>
    </row>
    <row r="11" spans="1:226" s="2" customFormat="1" ht="33.75" customHeight="1">
      <c r="A11" s="21">
        <v>4</v>
      </c>
      <c r="B11" s="22" t="s">
        <v>857</v>
      </c>
      <c r="C11" s="23" t="s">
        <v>12</v>
      </c>
      <c r="D11" s="26">
        <v>48</v>
      </c>
      <c r="E11" s="3"/>
      <c r="F11" s="3"/>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row>
    <row r="12" spans="1:226" s="2" customFormat="1" ht="33.75" customHeight="1">
      <c r="A12" s="20" t="s">
        <v>15</v>
      </c>
      <c r="B12" s="20"/>
      <c r="C12" s="25"/>
      <c r="D12" s="27">
        <f>SUM(D13:D17)</f>
        <v>1960</v>
      </c>
      <c r="E12" s="3"/>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row>
    <row r="13" spans="1:226" s="2" customFormat="1" ht="33.75" customHeight="1">
      <c r="A13" s="21">
        <v>5</v>
      </c>
      <c r="B13" s="22" t="s">
        <v>857</v>
      </c>
      <c r="C13" s="23" t="s">
        <v>17</v>
      </c>
      <c r="D13" s="26">
        <v>1833</v>
      </c>
      <c r="E13" s="3"/>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row>
    <row r="14" spans="1:226" s="2" customFormat="1" ht="33.75" customHeight="1">
      <c r="A14" s="21">
        <v>6</v>
      </c>
      <c r="B14" s="22" t="s">
        <v>858</v>
      </c>
      <c r="C14" s="23" t="s">
        <v>17</v>
      </c>
      <c r="D14" s="26">
        <v>60</v>
      </c>
      <c r="E14" s="3"/>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row>
    <row r="15" spans="1:226" s="2" customFormat="1" ht="33.75" customHeight="1">
      <c r="A15" s="21">
        <v>7</v>
      </c>
      <c r="B15" s="22" t="s">
        <v>859</v>
      </c>
      <c r="C15" s="23" t="s">
        <v>17</v>
      </c>
      <c r="D15" s="26">
        <v>36</v>
      </c>
      <c r="E15" s="3"/>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row>
    <row r="16" spans="1:226" s="2" customFormat="1" ht="33.75" customHeight="1">
      <c r="A16" s="21">
        <v>8</v>
      </c>
      <c r="B16" s="22" t="s">
        <v>860</v>
      </c>
      <c r="C16" s="23" t="s">
        <v>17</v>
      </c>
      <c r="D16" s="26">
        <v>19</v>
      </c>
      <c r="E16" s="3"/>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row>
    <row r="17" spans="1:226" s="2" customFormat="1" ht="33.75" customHeight="1">
      <c r="A17" s="21">
        <v>9</v>
      </c>
      <c r="B17" s="22" t="s">
        <v>861</v>
      </c>
      <c r="C17" s="23" t="s">
        <v>17</v>
      </c>
      <c r="D17" s="26">
        <v>12</v>
      </c>
      <c r="E17" s="3"/>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row>
    <row r="18" spans="1:4" s="3" customFormat="1" ht="33.75" customHeight="1">
      <c r="A18" s="20" t="s">
        <v>31</v>
      </c>
      <c r="B18" s="20"/>
      <c r="C18" s="25"/>
      <c r="D18" s="27">
        <f>D19</f>
        <v>36</v>
      </c>
    </row>
    <row r="19" spans="1:226" s="2" customFormat="1" ht="33.75" customHeight="1">
      <c r="A19" s="21">
        <v>10</v>
      </c>
      <c r="B19" s="22" t="s">
        <v>857</v>
      </c>
      <c r="C19" s="23" t="s">
        <v>862</v>
      </c>
      <c r="D19" s="26">
        <v>36</v>
      </c>
      <c r="E19" s="3"/>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row>
  </sheetData>
  <sheetProtection/>
  <mergeCells count="7">
    <mergeCell ref="A1:B1"/>
    <mergeCell ref="A2:D2"/>
    <mergeCell ref="A5:C5"/>
    <mergeCell ref="A6:C6"/>
    <mergeCell ref="A10:C10"/>
    <mergeCell ref="A12:C12"/>
    <mergeCell ref="A18:C18"/>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4.xml><?xml version="1.0" encoding="utf-8"?>
<worksheet xmlns="http://schemas.openxmlformats.org/spreadsheetml/2006/main" xmlns:r="http://schemas.openxmlformats.org/officeDocument/2006/relationships">
  <sheetPr>
    <pageSetUpPr fitToPage="1"/>
  </sheetPr>
  <dimension ref="A1:HR14"/>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4" s="3" customFormat="1" ht="33.75" customHeight="1">
      <c r="A5" s="18" t="s">
        <v>96</v>
      </c>
      <c r="B5" s="18"/>
      <c r="C5" s="18"/>
      <c r="D5" s="19">
        <f>D6+D13</f>
        <v>7763</v>
      </c>
    </row>
    <row r="6" spans="1:4" s="3" customFormat="1" ht="33.75" customHeight="1">
      <c r="A6" s="20" t="s">
        <v>74</v>
      </c>
      <c r="B6" s="20"/>
      <c r="C6" s="20"/>
      <c r="D6" s="19">
        <f>SUM(D7:D12)</f>
        <v>7008</v>
      </c>
    </row>
    <row r="7" spans="1:4" s="3" customFormat="1" ht="33.75" customHeight="1">
      <c r="A7" s="21">
        <v>1</v>
      </c>
      <c r="B7" s="38" t="s">
        <v>97</v>
      </c>
      <c r="C7" s="29" t="s">
        <v>98</v>
      </c>
      <c r="D7" s="24">
        <v>1118</v>
      </c>
    </row>
    <row r="8" spans="1:4" s="3" customFormat="1" ht="33.75" customHeight="1">
      <c r="A8" s="21">
        <v>2</v>
      </c>
      <c r="B8" s="38" t="s">
        <v>99</v>
      </c>
      <c r="C8" s="29" t="s">
        <v>100</v>
      </c>
      <c r="D8" s="24">
        <v>996</v>
      </c>
    </row>
    <row r="9" spans="1:4" s="3" customFormat="1" ht="33.75" customHeight="1">
      <c r="A9" s="21">
        <v>3</v>
      </c>
      <c r="B9" s="38" t="s">
        <v>101</v>
      </c>
      <c r="C9" s="29" t="s">
        <v>102</v>
      </c>
      <c r="D9" s="24">
        <v>1123</v>
      </c>
    </row>
    <row r="10" spans="1:226" s="2" customFormat="1" ht="33.75" customHeight="1">
      <c r="A10" s="21">
        <v>4</v>
      </c>
      <c r="B10" s="38" t="s">
        <v>103</v>
      </c>
      <c r="C10" s="29" t="s">
        <v>104</v>
      </c>
      <c r="D10" s="24">
        <v>1190</v>
      </c>
      <c r="E10" s="3"/>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row>
    <row r="11" spans="1:226" s="2" customFormat="1" ht="33.75" customHeight="1">
      <c r="A11" s="21">
        <v>5</v>
      </c>
      <c r="B11" s="38" t="s">
        <v>105</v>
      </c>
      <c r="C11" s="29" t="s">
        <v>106</v>
      </c>
      <c r="D11" s="24">
        <v>1284</v>
      </c>
      <c r="E11" s="3"/>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row>
    <row r="12" spans="1:226" s="2" customFormat="1" ht="33.75" customHeight="1">
      <c r="A12" s="21">
        <v>6</v>
      </c>
      <c r="B12" s="38" t="s">
        <v>107</v>
      </c>
      <c r="C12" s="29" t="s">
        <v>108</v>
      </c>
      <c r="D12" s="24">
        <v>1297</v>
      </c>
      <c r="E12" s="3"/>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row>
    <row r="13" spans="1:226" s="2" customFormat="1" ht="33.75" customHeight="1">
      <c r="A13" s="20" t="s">
        <v>15</v>
      </c>
      <c r="B13" s="20"/>
      <c r="C13" s="25"/>
      <c r="D13" s="19">
        <f>D14</f>
        <v>755</v>
      </c>
      <c r="E13" s="3"/>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row>
    <row r="14" spans="1:226" s="2" customFormat="1" ht="33.75" customHeight="1">
      <c r="A14" s="21">
        <v>7</v>
      </c>
      <c r="B14" s="38" t="s">
        <v>109</v>
      </c>
      <c r="C14" s="36" t="s">
        <v>17</v>
      </c>
      <c r="D14" s="24">
        <v>755</v>
      </c>
      <c r="E14" s="3"/>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row>
  </sheetData>
  <sheetProtection/>
  <mergeCells count="5">
    <mergeCell ref="A1:B1"/>
    <mergeCell ref="A2:D2"/>
    <mergeCell ref="A5:C5"/>
    <mergeCell ref="A6:C6"/>
    <mergeCell ref="A13:C13"/>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5.xml><?xml version="1.0" encoding="utf-8"?>
<worksheet xmlns="http://schemas.openxmlformats.org/spreadsheetml/2006/main" xmlns:r="http://schemas.openxmlformats.org/officeDocument/2006/relationships">
  <sheetPr>
    <pageSetUpPr fitToPage="1"/>
  </sheetPr>
  <dimension ref="A1:D48"/>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4" s="3" customFormat="1" ht="33.75" customHeight="1">
      <c r="A5" s="18" t="s">
        <v>110</v>
      </c>
      <c r="B5" s="18"/>
      <c r="C5" s="18"/>
      <c r="D5" s="19">
        <f>D6+D33+D37+D46+D31</f>
        <v>33294</v>
      </c>
    </row>
    <row r="6" spans="1:4" s="3" customFormat="1" ht="33.75" customHeight="1">
      <c r="A6" s="20" t="s">
        <v>74</v>
      </c>
      <c r="B6" s="20"/>
      <c r="C6" s="20"/>
      <c r="D6" s="19">
        <f>SUM(D7:D30)</f>
        <v>22606</v>
      </c>
    </row>
    <row r="7" spans="1:4" s="3" customFormat="1" ht="33.75" customHeight="1">
      <c r="A7" s="21">
        <v>1</v>
      </c>
      <c r="B7" s="38" t="s">
        <v>111</v>
      </c>
      <c r="C7" s="23" t="s">
        <v>112</v>
      </c>
      <c r="D7" s="24">
        <v>671</v>
      </c>
    </row>
    <row r="8" spans="1:4" s="3" customFormat="1" ht="33.75" customHeight="1">
      <c r="A8" s="21">
        <v>2</v>
      </c>
      <c r="B8" s="38" t="s">
        <v>113</v>
      </c>
      <c r="C8" s="23" t="s">
        <v>114</v>
      </c>
      <c r="D8" s="24">
        <v>682</v>
      </c>
    </row>
    <row r="9" spans="1:4" s="3" customFormat="1" ht="33.75" customHeight="1">
      <c r="A9" s="21">
        <v>3</v>
      </c>
      <c r="B9" s="38" t="s">
        <v>115</v>
      </c>
      <c r="C9" s="23" t="s">
        <v>116</v>
      </c>
      <c r="D9" s="24">
        <v>700</v>
      </c>
    </row>
    <row r="10" spans="1:4" s="3" customFormat="1" ht="33.75" customHeight="1">
      <c r="A10" s="21">
        <v>4</v>
      </c>
      <c r="B10" s="38" t="s">
        <v>117</v>
      </c>
      <c r="C10" s="23" t="s">
        <v>118</v>
      </c>
      <c r="D10" s="24">
        <v>981</v>
      </c>
    </row>
    <row r="11" spans="1:4" s="3" customFormat="1" ht="33.75" customHeight="1">
      <c r="A11" s="21">
        <v>5</v>
      </c>
      <c r="B11" s="38" t="s">
        <v>119</v>
      </c>
      <c r="C11" s="23" t="s">
        <v>120</v>
      </c>
      <c r="D11" s="24">
        <v>785</v>
      </c>
    </row>
    <row r="12" spans="1:4" s="3" customFormat="1" ht="33.75" customHeight="1">
      <c r="A12" s="21">
        <v>6</v>
      </c>
      <c r="B12" s="38" t="s">
        <v>121</v>
      </c>
      <c r="C12" s="23" t="s">
        <v>122</v>
      </c>
      <c r="D12" s="24">
        <v>1062</v>
      </c>
    </row>
    <row r="13" spans="1:4" s="3" customFormat="1" ht="33.75" customHeight="1">
      <c r="A13" s="21">
        <v>7</v>
      </c>
      <c r="B13" s="38" t="s">
        <v>123</v>
      </c>
      <c r="C13" s="23" t="s">
        <v>124</v>
      </c>
      <c r="D13" s="24">
        <v>1108</v>
      </c>
    </row>
    <row r="14" spans="1:4" s="3" customFormat="1" ht="33.75" customHeight="1">
      <c r="A14" s="21">
        <v>8</v>
      </c>
      <c r="B14" s="38" t="s">
        <v>125</v>
      </c>
      <c r="C14" s="23" t="s">
        <v>126</v>
      </c>
      <c r="D14" s="24">
        <v>1095</v>
      </c>
    </row>
    <row r="15" spans="1:4" s="3" customFormat="1" ht="33.75" customHeight="1">
      <c r="A15" s="21">
        <v>9</v>
      </c>
      <c r="B15" s="38" t="s">
        <v>127</v>
      </c>
      <c r="C15" s="23" t="s">
        <v>128</v>
      </c>
      <c r="D15" s="24">
        <v>1387</v>
      </c>
    </row>
    <row r="16" spans="1:4" s="3" customFormat="1" ht="33.75" customHeight="1">
      <c r="A16" s="21">
        <v>10</v>
      </c>
      <c r="B16" s="44" t="s">
        <v>129</v>
      </c>
      <c r="C16" s="23" t="s">
        <v>130</v>
      </c>
      <c r="D16" s="24">
        <v>1079</v>
      </c>
    </row>
    <row r="17" spans="1:4" s="3" customFormat="1" ht="33.75" customHeight="1">
      <c r="A17" s="21">
        <v>11</v>
      </c>
      <c r="B17" s="44" t="s">
        <v>131</v>
      </c>
      <c r="C17" s="23" t="s">
        <v>132</v>
      </c>
      <c r="D17" s="24">
        <v>1125</v>
      </c>
    </row>
    <row r="18" spans="1:4" s="3" customFormat="1" ht="33.75" customHeight="1">
      <c r="A18" s="21">
        <v>12</v>
      </c>
      <c r="B18" s="44" t="s">
        <v>133</v>
      </c>
      <c r="C18" s="23" t="s">
        <v>134</v>
      </c>
      <c r="D18" s="24">
        <v>1362</v>
      </c>
    </row>
    <row r="19" spans="1:4" s="3" customFormat="1" ht="33.75" customHeight="1">
      <c r="A19" s="21">
        <v>13</v>
      </c>
      <c r="B19" s="38" t="s">
        <v>135</v>
      </c>
      <c r="C19" s="23" t="s">
        <v>136</v>
      </c>
      <c r="D19" s="24">
        <v>1356</v>
      </c>
    </row>
    <row r="20" spans="1:4" s="3" customFormat="1" ht="33.75" customHeight="1">
      <c r="A20" s="21">
        <v>14</v>
      </c>
      <c r="B20" s="38" t="s">
        <v>137</v>
      </c>
      <c r="C20" s="23" t="s">
        <v>138</v>
      </c>
      <c r="D20" s="24">
        <v>1258</v>
      </c>
    </row>
    <row r="21" spans="1:4" s="3" customFormat="1" ht="33.75" customHeight="1">
      <c r="A21" s="21">
        <v>15</v>
      </c>
      <c r="B21" s="38" t="s">
        <v>139</v>
      </c>
      <c r="C21" s="23" t="s">
        <v>140</v>
      </c>
      <c r="D21" s="24">
        <v>1321</v>
      </c>
    </row>
    <row r="22" spans="1:4" s="3" customFormat="1" ht="33.75" customHeight="1">
      <c r="A22" s="21">
        <v>16</v>
      </c>
      <c r="B22" s="38" t="s">
        <v>141</v>
      </c>
      <c r="C22" s="23" t="s">
        <v>142</v>
      </c>
      <c r="D22" s="24">
        <v>1613</v>
      </c>
    </row>
    <row r="23" spans="1:4" s="3" customFormat="1" ht="33.75" customHeight="1">
      <c r="A23" s="21">
        <v>17</v>
      </c>
      <c r="B23" s="38" t="s">
        <v>143</v>
      </c>
      <c r="C23" s="23" t="s">
        <v>144</v>
      </c>
      <c r="D23" s="24">
        <v>1510</v>
      </c>
    </row>
    <row r="24" spans="1:4" s="3" customFormat="1" ht="33.75" customHeight="1">
      <c r="A24" s="21">
        <v>18</v>
      </c>
      <c r="B24" s="38" t="s">
        <v>145</v>
      </c>
      <c r="C24" s="23" t="s">
        <v>146</v>
      </c>
      <c r="D24" s="24">
        <v>2044</v>
      </c>
    </row>
    <row r="25" spans="1:4" s="3" customFormat="1" ht="33.75" customHeight="1">
      <c r="A25" s="21">
        <v>19</v>
      </c>
      <c r="B25" s="38" t="s">
        <v>147</v>
      </c>
      <c r="C25" s="23" t="s">
        <v>148</v>
      </c>
      <c r="D25" s="24">
        <v>255</v>
      </c>
    </row>
    <row r="26" spans="1:4" s="3" customFormat="1" ht="33.75" customHeight="1">
      <c r="A26" s="21">
        <v>20</v>
      </c>
      <c r="B26" s="38" t="s">
        <v>149</v>
      </c>
      <c r="C26" s="23" t="s">
        <v>150</v>
      </c>
      <c r="D26" s="24">
        <v>245</v>
      </c>
    </row>
    <row r="27" spans="1:4" s="3" customFormat="1" ht="33.75" customHeight="1">
      <c r="A27" s="21">
        <v>21</v>
      </c>
      <c r="B27" s="38" t="s">
        <v>151</v>
      </c>
      <c r="C27" s="23" t="s">
        <v>152</v>
      </c>
      <c r="D27" s="24">
        <v>241</v>
      </c>
    </row>
    <row r="28" spans="1:4" s="3" customFormat="1" ht="33.75" customHeight="1">
      <c r="A28" s="21">
        <v>22</v>
      </c>
      <c r="B28" s="38" t="s">
        <v>153</v>
      </c>
      <c r="C28" s="23" t="s">
        <v>154</v>
      </c>
      <c r="D28" s="24">
        <v>241</v>
      </c>
    </row>
    <row r="29" spans="1:4" s="3" customFormat="1" ht="33.75" customHeight="1">
      <c r="A29" s="21">
        <v>23</v>
      </c>
      <c r="B29" s="44" t="s">
        <v>155</v>
      </c>
      <c r="C29" s="23" t="s">
        <v>156</v>
      </c>
      <c r="D29" s="24">
        <v>239</v>
      </c>
    </row>
    <row r="30" spans="1:4" s="3" customFormat="1" ht="33.75" customHeight="1">
      <c r="A30" s="21">
        <v>24</v>
      </c>
      <c r="B30" s="38" t="s">
        <v>157</v>
      </c>
      <c r="C30" s="23" t="s">
        <v>158</v>
      </c>
      <c r="D30" s="24">
        <v>246</v>
      </c>
    </row>
    <row r="31" spans="1:4" s="3" customFormat="1" ht="33.75" customHeight="1">
      <c r="A31" s="20" t="s">
        <v>159</v>
      </c>
      <c r="B31" s="20"/>
      <c r="C31" s="25"/>
      <c r="D31" s="19">
        <v>8000</v>
      </c>
    </row>
    <row r="32" spans="1:4" s="3" customFormat="1" ht="33.75" customHeight="1">
      <c r="A32" s="21">
        <v>25</v>
      </c>
      <c r="B32" s="45" t="s">
        <v>160</v>
      </c>
      <c r="C32" s="23" t="s">
        <v>161</v>
      </c>
      <c r="D32" s="24">
        <v>8000</v>
      </c>
    </row>
    <row r="33" spans="1:4" s="3" customFormat="1" ht="33.75" customHeight="1">
      <c r="A33" s="20" t="s">
        <v>11</v>
      </c>
      <c r="B33" s="20"/>
      <c r="C33" s="25"/>
      <c r="D33" s="19">
        <f>D34+D36+D35</f>
        <v>503</v>
      </c>
    </row>
    <row r="34" spans="1:4" s="3" customFormat="1" ht="33.75" customHeight="1">
      <c r="A34" s="21">
        <v>26</v>
      </c>
      <c r="B34" s="44" t="s">
        <v>162</v>
      </c>
      <c r="C34" s="36" t="s">
        <v>12</v>
      </c>
      <c r="D34" s="24">
        <v>474</v>
      </c>
    </row>
    <row r="35" spans="1:4" s="3" customFormat="1" ht="33.75" customHeight="1">
      <c r="A35" s="21">
        <v>27</v>
      </c>
      <c r="B35" s="44" t="s">
        <v>163</v>
      </c>
      <c r="C35" s="36" t="s">
        <v>12</v>
      </c>
      <c r="D35" s="24">
        <v>24</v>
      </c>
    </row>
    <row r="36" spans="1:4" s="3" customFormat="1" ht="33.75" customHeight="1">
      <c r="A36" s="21">
        <v>28</v>
      </c>
      <c r="B36" s="44" t="s">
        <v>164</v>
      </c>
      <c r="C36" s="36" t="s">
        <v>12</v>
      </c>
      <c r="D36" s="24">
        <v>5</v>
      </c>
    </row>
    <row r="37" spans="1:4" s="3" customFormat="1" ht="33.75" customHeight="1">
      <c r="A37" s="20" t="s">
        <v>15</v>
      </c>
      <c r="B37" s="20"/>
      <c r="C37" s="25"/>
      <c r="D37" s="19">
        <f>SUM(D38:D45)</f>
        <v>2035</v>
      </c>
    </row>
    <row r="38" spans="1:4" s="3" customFormat="1" ht="33.75" customHeight="1">
      <c r="A38" s="21">
        <v>29</v>
      </c>
      <c r="B38" s="44" t="s">
        <v>163</v>
      </c>
      <c r="C38" s="36" t="s">
        <v>17</v>
      </c>
      <c r="D38" s="24">
        <v>691</v>
      </c>
    </row>
    <row r="39" spans="1:4" s="3" customFormat="1" ht="33.75" customHeight="1">
      <c r="A39" s="21">
        <v>30</v>
      </c>
      <c r="B39" s="44" t="s">
        <v>165</v>
      </c>
      <c r="C39" s="36" t="s">
        <v>17</v>
      </c>
      <c r="D39" s="24">
        <v>361</v>
      </c>
    </row>
    <row r="40" spans="1:4" s="3" customFormat="1" ht="33.75" customHeight="1">
      <c r="A40" s="21">
        <v>31</v>
      </c>
      <c r="B40" s="44" t="s">
        <v>166</v>
      </c>
      <c r="C40" s="36" t="s">
        <v>17</v>
      </c>
      <c r="D40" s="24">
        <v>256</v>
      </c>
    </row>
    <row r="41" spans="1:4" s="3" customFormat="1" ht="33.75" customHeight="1">
      <c r="A41" s="21">
        <v>32</v>
      </c>
      <c r="B41" s="44" t="s">
        <v>167</v>
      </c>
      <c r="C41" s="36" t="s">
        <v>17</v>
      </c>
      <c r="D41" s="24">
        <v>234</v>
      </c>
    </row>
    <row r="42" spans="1:4" s="3" customFormat="1" ht="33.75" customHeight="1">
      <c r="A42" s="21">
        <v>33</v>
      </c>
      <c r="B42" s="44" t="s">
        <v>168</v>
      </c>
      <c r="C42" s="36" t="s">
        <v>17</v>
      </c>
      <c r="D42" s="24">
        <v>226</v>
      </c>
    </row>
    <row r="43" spans="1:4" s="3" customFormat="1" ht="33.75" customHeight="1">
      <c r="A43" s="21">
        <v>34</v>
      </c>
      <c r="B43" s="44" t="s">
        <v>169</v>
      </c>
      <c r="C43" s="36" t="s">
        <v>17</v>
      </c>
      <c r="D43" s="24">
        <v>168</v>
      </c>
    </row>
    <row r="44" spans="1:4" s="3" customFormat="1" ht="33.75" customHeight="1">
      <c r="A44" s="21">
        <v>35</v>
      </c>
      <c r="B44" s="44" t="s">
        <v>170</v>
      </c>
      <c r="C44" s="36" t="s">
        <v>17</v>
      </c>
      <c r="D44" s="24">
        <v>94</v>
      </c>
    </row>
    <row r="45" spans="1:4" s="3" customFormat="1" ht="33.75" customHeight="1">
      <c r="A45" s="21">
        <v>36</v>
      </c>
      <c r="B45" s="44" t="s">
        <v>171</v>
      </c>
      <c r="C45" s="36" t="s">
        <v>17</v>
      </c>
      <c r="D45" s="24">
        <v>5</v>
      </c>
    </row>
    <row r="46" spans="1:4" s="3" customFormat="1" ht="33.75" customHeight="1">
      <c r="A46" s="20" t="s">
        <v>31</v>
      </c>
      <c r="B46" s="20"/>
      <c r="C46" s="25"/>
      <c r="D46" s="19">
        <f>D48+D47</f>
        <v>150</v>
      </c>
    </row>
    <row r="47" spans="1:4" s="3" customFormat="1" ht="33.75" customHeight="1">
      <c r="A47" s="32">
        <v>37</v>
      </c>
      <c r="B47" s="32" t="s">
        <v>162</v>
      </c>
      <c r="C47" s="42" t="s">
        <v>32</v>
      </c>
      <c r="D47" s="24">
        <v>21</v>
      </c>
    </row>
    <row r="48" spans="1:4" s="3" customFormat="1" ht="33.75" customHeight="1">
      <c r="A48" s="32">
        <v>38</v>
      </c>
      <c r="B48" s="32" t="s">
        <v>172</v>
      </c>
      <c r="C48" s="36" t="s">
        <v>173</v>
      </c>
      <c r="D48" s="24">
        <v>129</v>
      </c>
    </row>
  </sheetData>
  <sheetProtection/>
  <mergeCells count="8">
    <mergeCell ref="A1:B1"/>
    <mergeCell ref="A2:D2"/>
    <mergeCell ref="A5:C5"/>
    <mergeCell ref="A6:C6"/>
    <mergeCell ref="A31:C31"/>
    <mergeCell ref="A33:C33"/>
    <mergeCell ref="A37:C37"/>
    <mergeCell ref="A46:C46"/>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6.xml><?xml version="1.0" encoding="utf-8"?>
<worksheet xmlns="http://schemas.openxmlformats.org/spreadsheetml/2006/main" xmlns:r="http://schemas.openxmlformats.org/officeDocument/2006/relationships">
  <sheetPr>
    <pageSetUpPr fitToPage="1"/>
  </sheetPr>
  <dimension ref="A1:HR19"/>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226" s="2" customFormat="1" ht="33.75" customHeight="1">
      <c r="A5" s="18" t="s">
        <v>174</v>
      </c>
      <c r="B5" s="18"/>
      <c r="C5" s="18"/>
      <c r="D5" s="19">
        <f>D6+D13</f>
        <v>5552</v>
      </c>
      <c r="E5" s="3"/>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row>
    <row r="6" spans="1:4" s="3" customFormat="1" ht="33.75" customHeight="1">
      <c r="A6" s="20" t="s">
        <v>74</v>
      </c>
      <c r="B6" s="20"/>
      <c r="C6" s="20"/>
      <c r="D6" s="19">
        <f>SUM(D7:D12)</f>
        <v>3900</v>
      </c>
    </row>
    <row r="7" spans="1:226" s="2" customFormat="1" ht="33.75" customHeight="1">
      <c r="A7" s="21">
        <v>1</v>
      </c>
      <c r="B7" s="22" t="s">
        <v>175</v>
      </c>
      <c r="C7" s="29" t="s">
        <v>176</v>
      </c>
      <c r="D7" s="24">
        <v>550</v>
      </c>
      <c r="E7" s="3"/>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row>
    <row r="8" spans="1:226" s="2" customFormat="1" ht="33.75" customHeight="1">
      <c r="A8" s="21">
        <v>2</v>
      </c>
      <c r="B8" s="22" t="s">
        <v>177</v>
      </c>
      <c r="C8" s="29" t="s">
        <v>178</v>
      </c>
      <c r="D8" s="24">
        <v>609</v>
      </c>
      <c r="E8" s="3"/>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row>
    <row r="9" spans="1:226" s="2" customFormat="1" ht="33.75" customHeight="1">
      <c r="A9" s="21">
        <v>3</v>
      </c>
      <c r="B9" s="22" t="s">
        <v>179</v>
      </c>
      <c r="C9" s="29" t="s">
        <v>180</v>
      </c>
      <c r="D9" s="24">
        <v>758</v>
      </c>
      <c r="E9" s="3"/>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row>
    <row r="10" spans="1:226" s="2" customFormat="1" ht="33.75" customHeight="1">
      <c r="A10" s="21">
        <v>4</v>
      </c>
      <c r="B10" s="22" t="s">
        <v>181</v>
      </c>
      <c r="C10" s="29" t="s">
        <v>182</v>
      </c>
      <c r="D10" s="24">
        <v>645</v>
      </c>
      <c r="E10" s="3"/>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row>
    <row r="11" spans="1:226" s="2" customFormat="1" ht="33.75" customHeight="1">
      <c r="A11" s="21">
        <v>5</v>
      </c>
      <c r="B11" s="22" t="s">
        <v>183</v>
      </c>
      <c r="C11" s="29" t="s">
        <v>184</v>
      </c>
      <c r="D11" s="24">
        <v>565</v>
      </c>
      <c r="E11" s="3"/>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row>
    <row r="12" spans="1:226" s="2" customFormat="1" ht="33.75" customHeight="1">
      <c r="A12" s="21">
        <v>6</v>
      </c>
      <c r="B12" s="22" t="s">
        <v>185</v>
      </c>
      <c r="C12" s="29" t="s">
        <v>186</v>
      </c>
      <c r="D12" s="24">
        <v>773</v>
      </c>
      <c r="E12" s="3"/>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row>
    <row r="13" spans="1:226" s="2" customFormat="1" ht="33.75" customHeight="1">
      <c r="A13" s="20" t="s">
        <v>15</v>
      </c>
      <c r="B13" s="20"/>
      <c r="C13" s="25"/>
      <c r="D13" s="19">
        <f>SUM(D14:D19)</f>
        <v>1652</v>
      </c>
      <c r="E13" s="3"/>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row>
    <row r="14" spans="1:226" s="2" customFormat="1" ht="33.75" customHeight="1">
      <c r="A14" s="21">
        <v>7</v>
      </c>
      <c r="B14" s="22" t="s">
        <v>187</v>
      </c>
      <c r="C14" s="23" t="s">
        <v>17</v>
      </c>
      <c r="D14" s="24">
        <v>618</v>
      </c>
      <c r="E14" s="3"/>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row>
    <row r="15" spans="1:226" s="2" customFormat="1" ht="33.75" customHeight="1">
      <c r="A15" s="21">
        <v>8</v>
      </c>
      <c r="B15" s="22" t="s">
        <v>188</v>
      </c>
      <c r="C15" s="23" t="s">
        <v>17</v>
      </c>
      <c r="D15" s="24">
        <v>524</v>
      </c>
      <c r="E15" s="3"/>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row>
    <row r="16" spans="1:226" s="2" customFormat="1" ht="33.75" customHeight="1">
      <c r="A16" s="21">
        <v>9</v>
      </c>
      <c r="B16" s="22" t="s">
        <v>189</v>
      </c>
      <c r="C16" s="23" t="s">
        <v>17</v>
      </c>
      <c r="D16" s="24">
        <v>246</v>
      </c>
      <c r="E16" s="3"/>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row>
    <row r="17" spans="1:226" s="2" customFormat="1" ht="33.75" customHeight="1">
      <c r="A17" s="21">
        <v>10</v>
      </c>
      <c r="B17" s="22" t="s">
        <v>190</v>
      </c>
      <c r="C17" s="23" t="s">
        <v>17</v>
      </c>
      <c r="D17" s="24">
        <v>166</v>
      </c>
      <c r="E17" s="3"/>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row>
    <row r="18" spans="1:226" s="2" customFormat="1" ht="33.75" customHeight="1">
      <c r="A18" s="21">
        <v>11</v>
      </c>
      <c r="B18" s="22" t="s">
        <v>191</v>
      </c>
      <c r="C18" s="23" t="s">
        <v>17</v>
      </c>
      <c r="D18" s="24">
        <v>59</v>
      </c>
      <c r="E18" s="3"/>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row>
    <row r="19" spans="1:226" s="2" customFormat="1" ht="33.75" customHeight="1">
      <c r="A19" s="21">
        <v>12</v>
      </c>
      <c r="B19" s="22" t="s">
        <v>192</v>
      </c>
      <c r="C19" s="23" t="s">
        <v>17</v>
      </c>
      <c r="D19" s="24">
        <v>39</v>
      </c>
      <c r="E19" s="3"/>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row>
  </sheetData>
  <sheetProtection/>
  <mergeCells count="5">
    <mergeCell ref="A1:B1"/>
    <mergeCell ref="A2:D2"/>
    <mergeCell ref="A5:C5"/>
    <mergeCell ref="A6:C6"/>
    <mergeCell ref="A13:C13"/>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7.xml><?xml version="1.0" encoding="utf-8"?>
<worksheet xmlns="http://schemas.openxmlformats.org/spreadsheetml/2006/main" xmlns:r="http://schemas.openxmlformats.org/officeDocument/2006/relationships">
  <sheetPr>
    <pageSetUpPr fitToPage="1"/>
  </sheetPr>
  <dimension ref="A1:HR7"/>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226" s="2" customFormat="1" ht="33.75" customHeight="1">
      <c r="A5" s="18" t="s">
        <v>193</v>
      </c>
      <c r="B5" s="18"/>
      <c r="C5" s="18"/>
      <c r="D5" s="19">
        <f>D6</f>
        <v>462</v>
      </c>
      <c r="E5" s="3"/>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row>
    <row r="6" spans="1:226" s="2" customFormat="1" ht="33.75" customHeight="1">
      <c r="A6" s="20" t="s">
        <v>15</v>
      </c>
      <c r="B6" s="20"/>
      <c r="C6" s="25"/>
      <c r="D6" s="19">
        <f>D7</f>
        <v>462</v>
      </c>
      <c r="E6" s="3"/>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row>
    <row r="7" spans="1:226" s="2" customFormat="1" ht="33.75" customHeight="1">
      <c r="A7" s="21">
        <v>1</v>
      </c>
      <c r="B7" s="22" t="s">
        <v>194</v>
      </c>
      <c r="C7" s="23" t="s">
        <v>17</v>
      </c>
      <c r="D7" s="24">
        <v>462</v>
      </c>
      <c r="E7" s="3"/>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row>
  </sheetData>
  <sheetProtection/>
  <mergeCells count="4">
    <mergeCell ref="A1:B1"/>
    <mergeCell ref="A2:D2"/>
    <mergeCell ref="A5:C5"/>
    <mergeCell ref="A6:C6"/>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8.xml><?xml version="1.0" encoding="utf-8"?>
<worksheet xmlns="http://schemas.openxmlformats.org/spreadsheetml/2006/main" xmlns:r="http://schemas.openxmlformats.org/officeDocument/2006/relationships">
  <sheetPr>
    <pageSetUpPr fitToPage="1"/>
  </sheetPr>
  <dimension ref="A1:HR14"/>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226" s="2" customFormat="1" ht="33.75" customHeight="1">
      <c r="A5" s="18" t="s">
        <v>195</v>
      </c>
      <c r="B5" s="18"/>
      <c r="C5" s="18"/>
      <c r="D5" s="19">
        <f>D6+D8</f>
        <v>1656</v>
      </c>
      <c r="E5" s="3"/>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row>
    <row r="6" spans="1:226" s="2" customFormat="1" ht="33.75" customHeight="1">
      <c r="A6" s="20" t="s">
        <v>74</v>
      </c>
      <c r="B6" s="20"/>
      <c r="C6" s="20"/>
      <c r="D6" s="19">
        <f>SUM(D7:D7)</f>
        <v>726</v>
      </c>
      <c r="E6" s="3"/>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row>
    <row r="7" spans="1:226" s="2" customFormat="1" ht="33.75" customHeight="1">
      <c r="A7" s="21">
        <v>1</v>
      </c>
      <c r="B7" s="22" t="s">
        <v>196</v>
      </c>
      <c r="C7" s="23" t="s">
        <v>197</v>
      </c>
      <c r="D7" s="24">
        <v>726</v>
      </c>
      <c r="E7" s="3"/>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row>
    <row r="8" spans="1:226" s="2" customFormat="1" ht="33.75" customHeight="1">
      <c r="A8" s="20" t="s">
        <v>15</v>
      </c>
      <c r="B8" s="20"/>
      <c r="C8" s="25"/>
      <c r="D8" s="19">
        <f>SUM(D9:D14)</f>
        <v>930</v>
      </c>
      <c r="E8" s="3"/>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row>
    <row r="9" spans="1:226" s="2" customFormat="1" ht="33.75" customHeight="1">
      <c r="A9" s="21">
        <v>2</v>
      </c>
      <c r="B9" s="22" t="s">
        <v>198</v>
      </c>
      <c r="C9" s="23" t="s">
        <v>17</v>
      </c>
      <c r="D9" s="24">
        <v>352</v>
      </c>
      <c r="E9" s="3"/>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row>
    <row r="10" spans="1:226" s="2" customFormat="1" ht="33.75" customHeight="1">
      <c r="A10" s="21">
        <v>3</v>
      </c>
      <c r="B10" s="22" t="s">
        <v>199</v>
      </c>
      <c r="C10" s="23" t="s">
        <v>17</v>
      </c>
      <c r="D10" s="24">
        <v>279</v>
      </c>
      <c r="E10" s="3"/>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row>
    <row r="11" spans="1:226" s="2" customFormat="1" ht="33.75" customHeight="1">
      <c r="A11" s="21">
        <v>4</v>
      </c>
      <c r="B11" s="22" t="s">
        <v>200</v>
      </c>
      <c r="C11" s="23" t="s">
        <v>17</v>
      </c>
      <c r="D11" s="24">
        <v>121</v>
      </c>
      <c r="E11" s="3"/>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row>
    <row r="12" spans="1:226" s="2" customFormat="1" ht="33.75" customHeight="1">
      <c r="A12" s="21">
        <v>5</v>
      </c>
      <c r="B12" s="22" t="s">
        <v>201</v>
      </c>
      <c r="C12" s="23" t="s">
        <v>17</v>
      </c>
      <c r="D12" s="24">
        <v>114</v>
      </c>
      <c r="E12" s="3"/>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row>
    <row r="13" spans="1:226" s="2" customFormat="1" ht="33.75" customHeight="1">
      <c r="A13" s="21">
        <v>6</v>
      </c>
      <c r="B13" s="22" t="s">
        <v>202</v>
      </c>
      <c r="C13" s="23" t="s">
        <v>17</v>
      </c>
      <c r="D13" s="24">
        <v>52</v>
      </c>
      <c r="E13" s="3"/>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row>
    <row r="14" spans="1:226" s="2" customFormat="1" ht="33.75" customHeight="1">
      <c r="A14" s="21">
        <v>7</v>
      </c>
      <c r="B14" s="22" t="s">
        <v>203</v>
      </c>
      <c r="C14" s="23" t="s">
        <v>17</v>
      </c>
      <c r="D14" s="24">
        <v>12</v>
      </c>
      <c r="E14" s="3"/>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row>
  </sheetData>
  <sheetProtection/>
  <mergeCells count="5">
    <mergeCell ref="A1:B1"/>
    <mergeCell ref="A2:D2"/>
    <mergeCell ref="A5:C5"/>
    <mergeCell ref="A6:C6"/>
    <mergeCell ref="A8:C8"/>
  </mergeCells>
  <printOptions horizontalCentered="1"/>
  <pageMargins left="0.7513888888888889" right="0.7513888888888889" top="1" bottom="1" header="0.5" footer="0.5"/>
  <pageSetup fitToHeight="0" fitToWidth="1" horizontalDpi="600" verticalDpi="600" orientation="portrait" paperSize="9" scale="75"/>
</worksheet>
</file>

<file path=xl/worksheets/sheet9.xml><?xml version="1.0" encoding="utf-8"?>
<worksheet xmlns="http://schemas.openxmlformats.org/spreadsheetml/2006/main" xmlns:r="http://schemas.openxmlformats.org/officeDocument/2006/relationships">
  <sheetPr>
    <pageSetUpPr fitToPage="1"/>
  </sheetPr>
  <dimension ref="A1:HR32"/>
  <sheetViews>
    <sheetView tabSelected="1" view="pageBreakPreview" zoomScale="85" zoomScaleNormal="80" zoomScaleSheetLayoutView="85" workbookViewId="0" topLeftCell="A1">
      <selection activeCell="L6" sqref="L6"/>
    </sheetView>
  </sheetViews>
  <sheetFormatPr defaultColWidth="6.00390625" defaultRowHeight="14.25"/>
  <cols>
    <col min="1" max="1" width="7.50390625" style="4" customWidth="1"/>
    <col min="2" max="2" width="31.625" style="4" customWidth="1"/>
    <col min="3" max="3" width="49.125" style="5" customWidth="1"/>
    <col min="4" max="4" width="19.125" style="6" bestFit="1" customWidth="1"/>
    <col min="5" max="23" width="9.00390625" style="4" customWidth="1"/>
    <col min="24" max="215" width="6.00390625" style="4" customWidth="1"/>
    <col min="216" max="246" width="9.00390625" style="4" customWidth="1"/>
    <col min="247" max="16384" width="6.00390625" style="4" customWidth="1"/>
  </cols>
  <sheetData>
    <row r="1" spans="1:4" ht="30">
      <c r="A1" s="7" t="s">
        <v>0</v>
      </c>
      <c r="B1" s="7"/>
      <c r="C1" s="8"/>
      <c r="D1" s="9"/>
    </row>
    <row r="2" spans="1:4" ht="34.5" customHeight="1">
      <c r="A2" s="10" t="s">
        <v>1</v>
      </c>
      <c r="B2" s="10"/>
      <c r="C2" s="11"/>
      <c r="D2" s="12"/>
    </row>
    <row r="3" spans="1:4" ht="21" customHeight="1">
      <c r="A3" s="13"/>
      <c r="B3" s="13"/>
      <c r="C3" s="14"/>
      <c r="D3" s="15" t="s">
        <v>2</v>
      </c>
    </row>
    <row r="4" spans="1:4" s="1" customFormat="1" ht="34.5" customHeight="1">
      <c r="A4" s="16" t="s">
        <v>3</v>
      </c>
      <c r="B4" s="16" t="s">
        <v>4</v>
      </c>
      <c r="C4" s="16" t="s">
        <v>5</v>
      </c>
      <c r="D4" s="17" t="s">
        <v>6</v>
      </c>
    </row>
    <row r="5" spans="1:226" s="2" customFormat="1" ht="33.75" customHeight="1">
      <c r="A5" s="18" t="s">
        <v>204</v>
      </c>
      <c r="B5" s="18"/>
      <c r="C5" s="18"/>
      <c r="D5" s="19">
        <f>D6+D20+D22</f>
        <v>21387</v>
      </c>
      <c r="E5" s="3"/>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row>
    <row r="6" spans="1:226" s="2" customFormat="1" ht="33.75" customHeight="1">
      <c r="A6" s="20" t="s">
        <v>74</v>
      </c>
      <c r="B6" s="20"/>
      <c r="C6" s="20"/>
      <c r="D6" s="19">
        <f>SUM(D7:D19)</f>
        <v>10669</v>
      </c>
      <c r="E6" s="3"/>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row>
    <row r="7" spans="1:226" s="2" customFormat="1" ht="33.75" customHeight="1">
      <c r="A7" s="21">
        <v>1</v>
      </c>
      <c r="B7" s="22" t="s">
        <v>205</v>
      </c>
      <c r="C7" s="29" t="s">
        <v>206</v>
      </c>
      <c r="D7" s="24">
        <v>1412</v>
      </c>
      <c r="E7" s="3"/>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row>
    <row r="8" spans="1:226" s="2" customFormat="1" ht="33.75" customHeight="1">
      <c r="A8" s="21">
        <v>2</v>
      </c>
      <c r="B8" s="22" t="s">
        <v>207</v>
      </c>
      <c r="C8" s="29" t="s">
        <v>208</v>
      </c>
      <c r="D8" s="24">
        <v>1156</v>
      </c>
      <c r="E8" s="3"/>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row>
    <row r="9" spans="1:226" s="2" customFormat="1" ht="33.75" customHeight="1">
      <c r="A9" s="21">
        <v>3</v>
      </c>
      <c r="B9" s="22" t="s">
        <v>209</v>
      </c>
      <c r="C9" s="29" t="s">
        <v>210</v>
      </c>
      <c r="D9" s="24">
        <v>951</v>
      </c>
      <c r="E9" s="3"/>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row>
    <row r="10" spans="1:226" s="2" customFormat="1" ht="33.75" customHeight="1">
      <c r="A10" s="21">
        <v>4</v>
      </c>
      <c r="B10" s="22" t="s">
        <v>211</v>
      </c>
      <c r="C10" s="29" t="s">
        <v>212</v>
      </c>
      <c r="D10" s="24">
        <v>971</v>
      </c>
      <c r="E10" s="3"/>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row>
    <row r="11" spans="1:226" s="2" customFormat="1" ht="33.75" customHeight="1">
      <c r="A11" s="21">
        <v>5</v>
      </c>
      <c r="B11" s="22" t="s">
        <v>213</v>
      </c>
      <c r="C11" s="29" t="s">
        <v>214</v>
      </c>
      <c r="D11" s="24">
        <v>994</v>
      </c>
      <c r="E11" s="3"/>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row>
    <row r="12" spans="1:4" s="3" customFormat="1" ht="33.75" customHeight="1">
      <c r="A12" s="21">
        <v>6</v>
      </c>
      <c r="B12" s="22" t="s">
        <v>215</v>
      </c>
      <c r="C12" s="29" t="s">
        <v>216</v>
      </c>
      <c r="D12" s="24">
        <v>798</v>
      </c>
    </row>
    <row r="13" spans="1:226" s="2" customFormat="1" ht="33.75" customHeight="1">
      <c r="A13" s="21">
        <v>7</v>
      </c>
      <c r="B13" s="22" t="s">
        <v>217</v>
      </c>
      <c r="C13" s="29" t="s">
        <v>218</v>
      </c>
      <c r="D13" s="24">
        <v>744</v>
      </c>
      <c r="E13" s="3"/>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row>
    <row r="14" spans="1:226" s="2" customFormat="1" ht="33.75" customHeight="1">
      <c r="A14" s="21">
        <v>8</v>
      </c>
      <c r="B14" s="22" t="s">
        <v>219</v>
      </c>
      <c r="C14" s="29" t="s">
        <v>220</v>
      </c>
      <c r="D14" s="24">
        <v>866</v>
      </c>
      <c r="E14" s="3"/>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row>
    <row r="15" spans="1:226" s="2" customFormat="1" ht="33.75" customHeight="1">
      <c r="A15" s="21">
        <v>9</v>
      </c>
      <c r="B15" s="22" t="s">
        <v>221</v>
      </c>
      <c r="C15" s="29" t="s">
        <v>222</v>
      </c>
      <c r="D15" s="24">
        <v>735</v>
      </c>
      <c r="E15" s="3"/>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row>
    <row r="16" spans="1:226" s="2" customFormat="1" ht="33.75" customHeight="1">
      <c r="A16" s="21">
        <v>10</v>
      </c>
      <c r="B16" s="22" t="s">
        <v>223</v>
      </c>
      <c r="C16" s="29" t="s">
        <v>224</v>
      </c>
      <c r="D16" s="24">
        <v>582</v>
      </c>
      <c r="E16" s="3"/>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row>
    <row r="17" spans="1:226" s="2" customFormat="1" ht="33.75" customHeight="1">
      <c r="A17" s="21">
        <v>11</v>
      </c>
      <c r="B17" s="22" t="s">
        <v>225</v>
      </c>
      <c r="C17" s="29" t="s">
        <v>226</v>
      </c>
      <c r="D17" s="24">
        <v>656</v>
      </c>
      <c r="E17" s="3"/>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row>
    <row r="18" spans="1:226" s="2" customFormat="1" ht="33.75" customHeight="1">
      <c r="A18" s="21">
        <v>12</v>
      </c>
      <c r="B18" s="22" t="s">
        <v>227</v>
      </c>
      <c r="C18" s="29" t="s">
        <v>228</v>
      </c>
      <c r="D18" s="24">
        <v>588</v>
      </c>
      <c r="E18" s="3"/>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row>
    <row r="19" spans="1:226" s="2" customFormat="1" ht="33.75" customHeight="1">
      <c r="A19" s="21">
        <v>13</v>
      </c>
      <c r="B19" s="22" t="s">
        <v>229</v>
      </c>
      <c r="C19" s="29" t="s">
        <v>230</v>
      </c>
      <c r="D19" s="24">
        <v>216</v>
      </c>
      <c r="E19" s="3"/>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row>
    <row r="20" spans="1:226" s="2" customFormat="1" ht="33.75" customHeight="1">
      <c r="A20" s="20" t="s">
        <v>159</v>
      </c>
      <c r="B20" s="20"/>
      <c r="C20" s="20"/>
      <c r="D20" s="19">
        <f>SUM(D21)</f>
        <v>1253</v>
      </c>
      <c r="E20" s="3"/>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row>
    <row r="21" spans="1:226" s="2" customFormat="1" ht="33.75" customHeight="1">
      <c r="A21" s="21">
        <v>14</v>
      </c>
      <c r="B21" s="22" t="s">
        <v>231</v>
      </c>
      <c r="C21" s="23" t="s">
        <v>232</v>
      </c>
      <c r="D21" s="24">
        <v>1253</v>
      </c>
      <c r="E21" s="3"/>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row>
    <row r="22" spans="1:226" s="2" customFormat="1" ht="33.75" customHeight="1">
      <c r="A22" s="20" t="s">
        <v>15</v>
      </c>
      <c r="B22" s="20"/>
      <c r="C22" s="25"/>
      <c r="D22" s="19">
        <f>SUM(D23:D32)</f>
        <v>9465</v>
      </c>
      <c r="E22" s="3"/>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row>
    <row r="23" spans="1:226" s="2" customFormat="1" ht="33.75" customHeight="1">
      <c r="A23" s="21">
        <v>15</v>
      </c>
      <c r="B23" s="22" t="s">
        <v>233</v>
      </c>
      <c r="C23" s="23" t="s">
        <v>17</v>
      </c>
      <c r="D23" s="24">
        <v>3602</v>
      </c>
      <c r="E23" s="3"/>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row>
    <row r="24" spans="1:226" s="2" customFormat="1" ht="33.75" customHeight="1">
      <c r="A24" s="21">
        <v>16</v>
      </c>
      <c r="B24" s="22" t="s">
        <v>234</v>
      </c>
      <c r="C24" s="23" t="s">
        <v>17</v>
      </c>
      <c r="D24" s="24">
        <v>2562</v>
      </c>
      <c r="E24" s="3"/>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row>
    <row r="25" spans="1:226" s="2" customFormat="1" ht="33.75" customHeight="1">
      <c r="A25" s="21">
        <v>17</v>
      </c>
      <c r="B25" s="22" t="s">
        <v>235</v>
      </c>
      <c r="C25" s="23" t="s">
        <v>17</v>
      </c>
      <c r="D25" s="24">
        <v>810</v>
      </c>
      <c r="E25" s="3"/>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row>
    <row r="26" spans="1:226" s="2" customFormat="1" ht="33.75" customHeight="1">
      <c r="A26" s="21">
        <v>18</v>
      </c>
      <c r="B26" s="22" t="s">
        <v>236</v>
      </c>
      <c r="C26" s="23" t="s">
        <v>17</v>
      </c>
      <c r="D26" s="24">
        <v>741</v>
      </c>
      <c r="E26" s="3"/>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row>
    <row r="27" spans="1:226" s="2" customFormat="1" ht="33.75" customHeight="1">
      <c r="A27" s="21">
        <v>19</v>
      </c>
      <c r="B27" s="22" t="s">
        <v>237</v>
      </c>
      <c r="C27" s="23" t="s">
        <v>17</v>
      </c>
      <c r="D27" s="24">
        <v>531</v>
      </c>
      <c r="E27" s="3"/>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row>
    <row r="28" spans="1:226" s="2" customFormat="1" ht="33.75" customHeight="1">
      <c r="A28" s="21">
        <v>20</v>
      </c>
      <c r="B28" s="22" t="s">
        <v>238</v>
      </c>
      <c r="C28" s="23" t="s">
        <v>17</v>
      </c>
      <c r="D28" s="24">
        <v>359</v>
      </c>
      <c r="E28" s="3"/>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row>
    <row r="29" spans="1:226" s="2" customFormat="1" ht="33.75" customHeight="1">
      <c r="A29" s="21">
        <v>21</v>
      </c>
      <c r="B29" s="22" t="s">
        <v>239</v>
      </c>
      <c r="C29" s="23" t="s">
        <v>17</v>
      </c>
      <c r="D29" s="24">
        <v>339</v>
      </c>
      <c r="E29" s="3"/>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row>
    <row r="30" spans="1:226" s="2" customFormat="1" ht="33.75" customHeight="1">
      <c r="A30" s="21">
        <v>22</v>
      </c>
      <c r="B30" s="22" t="s">
        <v>240</v>
      </c>
      <c r="C30" s="23" t="s">
        <v>17</v>
      </c>
      <c r="D30" s="24">
        <v>273</v>
      </c>
      <c r="E30" s="3"/>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row>
    <row r="31" spans="1:226" s="2" customFormat="1" ht="33.75" customHeight="1">
      <c r="A31" s="21">
        <v>23</v>
      </c>
      <c r="B31" s="22" t="s">
        <v>241</v>
      </c>
      <c r="C31" s="23" t="s">
        <v>17</v>
      </c>
      <c r="D31" s="24">
        <v>154</v>
      </c>
      <c r="E31" s="3"/>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row>
    <row r="32" spans="1:226" s="2" customFormat="1" ht="33.75" customHeight="1">
      <c r="A32" s="21">
        <v>24</v>
      </c>
      <c r="B32" s="22" t="s">
        <v>242</v>
      </c>
      <c r="C32" s="23" t="s">
        <v>17</v>
      </c>
      <c r="D32" s="24">
        <v>94</v>
      </c>
      <c r="E32" s="3"/>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row>
  </sheetData>
  <sheetProtection/>
  <mergeCells count="6">
    <mergeCell ref="A1:B1"/>
    <mergeCell ref="A2:D2"/>
    <mergeCell ref="A5:C5"/>
    <mergeCell ref="A6:C6"/>
    <mergeCell ref="A20:C20"/>
    <mergeCell ref="A22:C22"/>
  </mergeCells>
  <printOptions horizontalCentered="1"/>
  <pageMargins left="0.7513888888888889" right="0.7513888888888889" top="1" bottom="1" header="0.5" footer="0.5"/>
  <pageSetup fitToHeight="0" fitToWidth="1" horizontalDpi="600" verticalDpi="600" orientation="portrait"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zy_zhou</dc:creator>
  <cp:keywords/>
  <dc:description/>
  <cp:lastModifiedBy>Admin</cp:lastModifiedBy>
  <cp:lastPrinted>2019-10-01T02:24:05Z</cp:lastPrinted>
  <dcterms:created xsi:type="dcterms:W3CDTF">2019-09-19T07:21:58Z</dcterms:created>
  <dcterms:modified xsi:type="dcterms:W3CDTF">2022-10-31T17:46:25Z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퀀_generated_2.-2147483648">
    <vt:i4>2052</vt:i4>
  </property>
</Properties>
</file>