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3 21预拨" sheetId="1" r:id="rId1"/>
  </sheets>
  <definedNames>
    <definedName name="_xlnm.Print_Area" localSheetId="0">'附件3 21预拨'!$A$1:$E$24</definedName>
  </definedNames>
  <calcPr calcId="144525"/>
</workbook>
</file>

<file path=xl/sharedStrings.xml><?xml version="1.0" encoding="utf-8"?>
<sst xmlns="http://schemas.openxmlformats.org/spreadsheetml/2006/main" count="34" uniqueCount="32">
  <si>
    <t>附件3</t>
  </si>
  <si>
    <t>2021年非常规天然气奖补资金预拨汇总表</t>
  </si>
  <si>
    <t>单位：万立方米、万元</t>
  </si>
  <si>
    <t>地区/企业</t>
  </si>
  <si>
    <t>煤层气</t>
  </si>
  <si>
    <t>页岩气</t>
  </si>
  <si>
    <t>致密气</t>
  </si>
  <si>
    <t>分配金额</t>
  </si>
  <si>
    <t>21年利用量</t>
  </si>
  <si>
    <t>合计</t>
  </si>
  <si>
    <t>河北</t>
  </si>
  <si>
    <t>辽宁</t>
  </si>
  <si>
    <t>吉林</t>
  </si>
  <si>
    <t>黑龙江</t>
  </si>
  <si>
    <t>19气量</t>
  </si>
  <si>
    <t>安徽</t>
  </si>
  <si>
    <t>江西</t>
  </si>
  <si>
    <t>20气量</t>
  </si>
  <si>
    <t>山西</t>
  </si>
  <si>
    <t>河南</t>
  </si>
  <si>
    <t>气量增长</t>
  </si>
  <si>
    <t>湖南</t>
  </si>
  <si>
    <t>湖北</t>
  </si>
  <si>
    <t>去年分配总额</t>
  </si>
  <si>
    <t>四川</t>
  </si>
  <si>
    <t>云南</t>
  </si>
  <si>
    <t>今年分配总额</t>
  </si>
  <si>
    <t>重庆</t>
  </si>
  <si>
    <t>贵州</t>
  </si>
  <si>
    <t>陕西</t>
  </si>
  <si>
    <t>甘肃</t>
  </si>
  <si>
    <t>新疆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</si>
</sst>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_ * #,##0_ ;_ * \-#,##0_ ;_ * &quot;-&quot;??_ ;_ @_ "/>
    <numFmt numFmtId="177" formatCode="0.00_ "/>
    <numFmt numFmtId="178" formatCode="0.0000_);[Red]\(0.0000\)"/>
  </numFmts>
  <fonts count="28">
    <font>
      <sz val="9"/>
      <color theme="1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6"/>
      <name val="黑体"/>
      <charset val="134"/>
    </font>
    <font>
      <sz val="14"/>
      <name val="黑体"/>
      <charset val="134"/>
    </font>
    <font>
      <sz val="12"/>
      <name val="黑体"/>
      <charset val="134"/>
    </font>
    <font>
      <sz val="12"/>
      <name val="Times New Roman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4" fillId="20" borderId="1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4" borderId="10" applyNumberFormat="0" applyFon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27" fillId="13" borderId="13" applyNumberFormat="0" applyAlignment="0" applyProtection="0">
      <alignment vertical="center"/>
    </xf>
    <xf numFmtId="0" fontId="9" fillId="6" borderId="7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" fillId="0" borderId="0"/>
  </cellStyleXfs>
  <cellXfs count="21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8" fontId="5" fillId="0" borderId="2" xfId="33" applyNumberFormat="1" applyFont="1" applyFill="1" applyBorder="1" applyAlignment="1">
      <alignment horizontal="center" vertical="center" wrapText="1"/>
    </xf>
    <xf numFmtId="177" fontId="5" fillId="0" borderId="3" xfId="33" applyNumberFormat="1" applyFont="1" applyFill="1" applyBorder="1" applyAlignment="1">
      <alignment horizontal="center" vertical="center" wrapText="1"/>
    </xf>
    <xf numFmtId="177" fontId="5" fillId="0" borderId="4" xfId="33" applyNumberFormat="1" applyFont="1" applyFill="1" applyBorder="1" applyAlignment="1">
      <alignment horizontal="center" vertical="center" wrapText="1"/>
    </xf>
    <xf numFmtId="177" fontId="5" fillId="0" borderId="5" xfId="33" applyNumberFormat="1" applyFont="1" applyFill="1" applyBorder="1" applyAlignment="1">
      <alignment horizontal="center" vertical="center" wrapText="1"/>
    </xf>
    <xf numFmtId="177" fontId="5" fillId="0" borderId="2" xfId="33" applyNumberFormat="1" applyFont="1" applyFill="1" applyBorder="1" applyAlignment="1">
      <alignment horizontal="center" vertical="center" wrapText="1"/>
    </xf>
    <xf numFmtId="178" fontId="5" fillId="0" borderId="6" xfId="33" applyNumberFormat="1" applyFont="1" applyFill="1" applyBorder="1" applyAlignment="1">
      <alignment horizontal="center" vertical="center" wrapText="1"/>
    </xf>
    <xf numFmtId="177" fontId="5" fillId="0" borderId="6" xfId="33" applyNumberFormat="1" applyFont="1" applyFill="1" applyBorder="1" applyAlignment="1">
      <alignment horizontal="center" vertical="center" wrapText="1"/>
    </xf>
    <xf numFmtId="178" fontId="2" fillId="0" borderId="2" xfId="33" applyNumberFormat="1" applyFont="1" applyFill="1" applyBorder="1" applyAlignment="1">
      <alignment horizontal="center" vertical="center" wrapText="1"/>
    </xf>
    <xf numFmtId="176" fontId="6" fillId="0" borderId="4" xfId="8" applyNumberFormat="1" applyFont="1" applyFill="1" applyBorder="1" applyAlignment="1">
      <alignment horizontal="right" vertical="center" wrapText="1"/>
    </xf>
    <xf numFmtId="178" fontId="7" fillId="0" borderId="4" xfId="50" applyNumberFormat="1" applyFont="1" applyFill="1" applyBorder="1" applyAlignment="1">
      <alignment horizontal="center" vertical="center" wrapText="1"/>
    </xf>
    <xf numFmtId="3" fontId="6" fillId="0" borderId="4" xfId="8" applyNumberFormat="1" applyFont="1" applyFill="1" applyBorder="1" applyAlignment="1">
      <alignment horizontal="right" vertical="center" wrapText="1"/>
    </xf>
    <xf numFmtId="176" fontId="1" fillId="0" borderId="0" xfId="0" applyNumberFormat="1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_煤层气——唯唯网(1)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"/>
  <sheetViews>
    <sheetView tabSelected="1" view="pageBreakPreview" zoomScaleNormal="100" zoomScaleSheetLayoutView="100" workbookViewId="0">
      <pane xSplit="1" ySplit="6" topLeftCell="B8" activePane="bottomRight" state="frozenSplit"/>
      <selection/>
      <selection pane="topRight"/>
      <selection pane="bottomLeft"/>
      <selection pane="bottomRight" activeCell="H9" sqref="H9"/>
    </sheetView>
  </sheetViews>
  <sheetFormatPr defaultColWidth="9" defaultRowHeight="11.25" outlineLevelCol="5"/>
  <cols>
    <col min="1" max="1" width="18.6222222222222" style="4" customWidth="1"/>
    <col min="2" max="2" width="14.2555555555556" style="4" customWidth="1"/>
    <col min="3" max="3" width="16" style="4" customWidth="1"/>
    <col min="4" max="4" width="16.3333333333333" style="4" customWidth="1"/>
    <col min="5" max="5" width="13.8777777777778" style="4" customWidth="1"/>
    <col min="6" max="6" width="13" style="4" hidden="1" customWidth="1"/>
    <col min="7" max="8" width="9" style="4"/>
    <col min="9" max="9" width="13" style="4"/>
    <col min="10" max="16384" width="9" style="4"/>
  </cols>
  <sheetData>
    <row r="1" s="1" customFormat="1" ht="14.25" spans="1:1">
      <c r="A1" s="5" t="s">
        <v>0</v>
      </c>
    </row>
    <row r="2" ht="25.5" customHeight="1" spans="1:5">
      <c r="A2" s="6" t="s">
        <v>1</v>
      </c>
      <c r="B2" s="6"/>
      <c r="C2" s="6"/>
      <c r="D2" s="6"/>
      <c r="E2" s="6"/>
    </row>
    <row r="3" s="2" customFormat="1" ht="16.95" customHeight="1" spans="1:5">
      <c r="A3" s="7"/>
      <c r="B3" s="7"/>
      <c r="C3" s="7"/>
      <c r="D3" s="7" t="s">
        <v>2</v>
      </c>
      <c r="E3" s="7"/>
    </row>
    <row r="4" ht="8.25" customHeight="1" spans="1:5">
      <c r="A4" s="7"/>
      <c r="B4" s="8"/>
      <c r="C4" s="8"/>
      <c r="D4" s="8"/>
      <c r="E4" s="7"/>
    </row>
    <row r="5" ht="28.5" customHeight="1" spans="1:5">
      <c r="A5" s="9" t="s">
        <v>3</v>
      </c>
      <c r="B5" s="10" t="s">
        <v>4</v>
      </c>
      <c r="C5" s="11" t="s">
        <v>5</v>
      </c>
      <c r="D5" s="12" t="s">
        <v>6</v>
      </c>
      <c r="E5" s="13" t="s">
        <v>7</v>
      </c>
    </row>
    <row r="6" ht="34.05" customHeight="1" spans="1:5">
      <c r="A6" s="14"/>
      <c r="B6" s="11" t="s">
        <v>8</v>
      </c>
      <c r="C6" s="11" t="s">
        <v>8</v>
      </c>
      <c r="D6" s="11" t="s">
        <v>8</v>
      </c>
      <c r="E6" s="15"/>
    </row>
    <row r="7" ht="28.05" hidden="1" customHeight="1" spans="1:6">
      <c r="A7" s="16" t="s">
        <v>9</v>
      </c>
      <c r="B7" s="17">
        <f>SUM(B8:B24)</f>
        <v>500820</v>
      </c>
      <c r="C7" s="17">
        <f>SUM(C8:C24)</f>
        <v>2302487</v>
      </c>
      <c r="D7" s="17">
        <f>SUM(D8:D24)</f>
        <v>416800</v>
      </c>
      <c r="E7" s="17">
        <v>700000</v>
      </c>
      <c r="F7" s="4" t="e">
        <f>F8+#REF!</f>
        <v>#REF!</v>
      </c>
    </row>
    <row r="8" ht="28.05" customHeight="1" spans="1:6">
      <c r="A8" s="18" t="s">
        <v>10</v>
      </c>
      <c r="B8" s="17">
        <v>0</v>
      </c>
      <c r="C8" s="17"/>
      <c r="D8" s="17"/>
      <c r="E8" s="17">
        <v>0</v>
      </c>
      <c r="F8" s="4">
        <f>SUM(E8:E24)</f>
        <v>271321</v>
      </c>
    </row>
    <row r="9" ht="28.05" customHeight="1" spans="1:5">
      <c r="A9" s="18" t="s">
        <v>11</v>
      </c>
      <c r="B9" s="17">
        <v>9162</v>
      </c>
      <c r="C9" s="17"/>
      <c r="D9" s="17"/>
      <c r="E9" s="17">
        <v>865</v>
      </c>
    </row>
    <row r="10" ht="28.05" customHeight="1" spans="1:5">
      <c r="A10" s="18" t="s">
        <v>12</v>
      </c>
      <c r="B10" s="17">
        <v>0</v>
      </c>
      <c r="C10" s="17">
        <v>303</v>
      </c>
      <c r="D10" s="17"/>
      <c r="E10" s="17">
        <v>36</v>
      </c>
    </row>
    <row r="11" ht="28.05" customHeight="1" spans="1:6">
      <c r="A11" s="18" t="s">
        <v>13</v>
      </c>
      <c r="B11" s="17">
        <v>8450</v>
      </c>
      <c r="C11" s="17"/>
      <c r="D11" s="17"/>
      <c r="E11" s="17">
        <v>797</v>
      </c>
      <c r="F11" s="4" t="s">
        <v>14</v>
      </c>
    </row>
    <row r="12" ht="28.05" customHeight="1" spans="1:6">
      <c r="A12" s="18" t="s">
        <v>15</v>
      </c>
      <c r="B12" s="17">
        <v>22950</v>
      </c>
      <c r="C12" s="17"/>
      <c r="D12" s="17"/>
      <c r="E12" s="17">
        <v>2203</v>
      </c>
      <c r="F12" s="4">
        <v>4478927.735825</v>
      </c>
    </row>
    <row r="13" ht="28.05" customHeight="1" spans="1:6">
      <c r="A13" s="18" t="s">
        <v>16</v>
      </c>
      <c r="B13" s="17">
        <v>0</v>
      </c>
      <c r="C13" s="17"/>
      <c r="D13" s="17"/>
      <c r="E13" s="17">
        <v>0</v>
      </c>
      <c r="F13" s="4" t="s">
        <v>17</v>
      </c>
    </row>
    <row r="14" ht="28.05" customHeight="1" spans="1:6">
      <c r="A14" s="18" t="s">
        <v>18</v>
      </c>
      <c r="B14" s="17">
        <v>329103</v>
      </c>
      <c r="C14" s="17"/>
      <c r="D14" s="17"/>
      <c r="E14" s="17">
        <v>32606</v>
      </c>
      <c r="F14" s="4">
        <v>5409354.3201</v>
      </c>
    </row>
    <row r="15" ht="28.05" customHeight="1" spans="1:6">
      <c r="A15" s="18" t="s">
        <v>19</v>
      </c>
      <c r="B15" s="17">
        <v>16533</v>
      </c>
      <c r="C15" s="17"/>
      <c r="D15" s="17"/>
      <c r="E15" s="17">
        <v>1616</v>
      </c>
      <c r="F15" s="4" t="s">
        <v>20</v>
      </c>
    </row>
    <row r="16" ht="28.05" customHeight="1" spans="1:6">
      <c r="A16" s="18" t="s">
        <v>21</v>
      </c>
      <c r="B16" s="17">
        <v>1991</v>
      </c>
      <c r="C16" s="17"/>
      <c r="D16" s="17"/>
      <c r="E16" s="17">
        <v>261</v>
      </c>
      <c r="F16" s="4">
        <f>(F14-F12)/F12</f>
        <v>0.207734225500653</v>
      </c>
    </row>
    <row r="17" ht="28.05" customHeight="1" spans="1:6">
      <c r="A17" s="18" t="s">
        <v>22</v>
      </c>
      <c r="B17" s="17">
        <v>0</v>
      </c>
      <c r="C17" s="17">
        <v>2874</v>
      </c>
      <c r="D17" s="17"/>
      <c r="E17" s="17">
        <v>421</v>
      </c>
      <c r="F17" s="4" t="s">
        <v>23</v>
      </c>
    </row>
    <row r="18" ht="28.05" customHeight="1" spans="1:6">
      <c r="A18" s="18" t="s">
        <v>24</v>
      </c>
      <c r="B18" s="17">
        <v>10730</v>
      </c>
      <c r="C18" s="17">
        <v>1380434</v>
      </c>
      <c r="D18" s="17"/>
      <c r="E18" s="17">
        <v>125742</v>
      </c>
      <c r="F18" s="4">
        <v>703539</v>
      </c>
    </row>
    <row r="19" ht="28.05" customHeight="1" spans="1:6">
      <c r="A19" s="18" t="s">
        <v>25</v>
      </c>
      <c r="B19" s="17">
        <v>2877</v>
      </c>
      <c r="C19" s="19">
        <v>18092</v>
      </c>
      <c r="D19" s="17"/>
      <c r="E19" s="17">
        <v>2756</v>
      </c>
      <c r="F19" s="4" t="s">
        <v>26</v>
      </c>
    </row>
    <row r="20" ht="28.05" customHeight="1" spans="1:6">
      <c r="A20" s="18" t="s">
        <v>27</v>
      </c>
      <c r="B20" s="17">
        <v>659</v>
      </c>
      <c r="C20" s="17">
        <v>894247</v>
      </c>
      <c r="D20" s="17"/>
      <c r="E20" s="17">
        <v>73244</v>
      </c>
      <c r="F20" s="4">
        <f>F18*1.21</f>
        <v>851282.19</v>
      </c>
    </row>
    <row r="21" s="3" customFormat="1" ht="28.05" customHeight="1" spans="1:5">
      <c r="A21" s="18" t="s">
        <v>28</v>
      </c>
      <c r="B21" s="17">
        <v>80527</v>
      </c>
      <c r="C21" s="17">
        <v>6537</v>
      </c>
      <c r="D21" s="17"/>
      <c r="E21" s="17">
        <v>9951</v>
      </c>
    </row>
    <row r="22" ht="28.05" customHeight="1" spans="1:5">
      <c r="A22" s="18" t="s">
        <v>29</v>
      </c>
      <c r="B22" s="17">
        <v>14110</v>
      </c>
      <c r="C22" s="17"/>
      <c r="D22" s="17">
        <v>416800</v>
      </c>
      <c r="E22" s="17">
        <v>20473</v>
      </c>
    </row>
    <row r="23" ht="28.05" customHeight="1" spans="1:5">
      <c r="A23" s="18" t="s">
        <v>30</v>
      </c>
      <c r="B23" s="17">
        <v>1235</v>
      </c>
      <c r="C23" s="17"/>
      <c r="D23" s="17"/>
      <c r="E23" s="17">
        <v>102</v>
      </c>
    </row>
    <row r="24" ht="23.25" customHeight="1" spans="1:5">
      <c r="A24" s="18" t="s">
        <v>31</v>
      </c>
      <c r="B24" s="17">
        <v>2493</v>
      </c>
      <c r="C24" s="17"/>
      <c r="D24" s="17"/>
      <c r="E24" s="17">
        <v>248</v>
      </c>
    </row>
    <row r="25" spans="3:3">
      <c r="C25" s="20"/>
    </row>
  </sheetData>
  <mergeCells count="3">
    <mergeCell ref="A2:E2"/>
    <mergeCell ref="A5:A6"/>
    <mergeCell ref="E5:E6"/>
  </mergeCells>
  <printOptions horizontalCentered="1"/>
  <pageMargins left="0.700694444444445" right="0.700694444444445" top="0.751388888888889" bottom="0.751388888888889" header="0.298611111111111" footer="0.298611111111111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 21预拨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汤双泽</dc:creator>
  <cp:lastModifiedBy>lenovo</cp:lastModifiedBy>
  <dcterms:created xsi:type="dcterms:W3CDTF">2020-06-12T04:56:00Z</dcterms:created>
  <cp:lastPrinted>2021-06-28T07:18:00Z</cp:lastPrinted>
  <dcterms:modified xsi:type="dcterms:W3CDTF">2021-06-28T09:26:50Z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