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25" activeTab="3"/>
  </bookViews>
  <sheets>
    <sheet name="1-汇总" sheetId="3" r:id="rId1"/>
    <sheet name="2-清算汇总" sheetId="2" r:id="rId2"/>
    <sheet name="3-预拨汇总" sheetId="4" r:id="rId3"/>
    <sheet name="4-充电基础设施汇总" sheetId="1" r:id="rId4"/>
  </sheets>
  <definedNames>
    <definedName name="_xlnm._FilterDatabase" localSheetId="3" hidden="1">'4-充电基础设施汇总'!#REF!</definedName>
    <definedName name="_xlnm.Print_Titles" localSheetId="3">'4-充电基础设施汇总'!$4:$4</definedName>
    <definedName name="_xlnm.Print_Titles" localSheetId="1">'2-清算汇总'!$4:$5</definedName>
    <definedName name="_xlnm.Print_Area" localSheetId="0">'1-汇总'!$A$1:$J$36</definedName>
    <definedName name="_xlnm.Print_Titles" localSheetId="2">'3-预拨汇总'!$4:$4</definedName>
  </definedNames>
  <calcPr calcId="144525"/>
</workbook>
</file>

<file path=xl/sharedStrings.xml><?xml version="1.0" encoding="utf-8"?>
<sst xmlns="http://schemas.openxmlformats.org/spreadsheetml/2006/main" count="516" uniqueCount="290">
  <si>
    <t>附件1</t>
  </si>
  <si>
    <t>2022年节能减排补助资金汇总表</t>
  </si>
  <si>
    <t>单位：万元</t>
  </si>
  <si>
    <t>序号</t>
  </si>
  <si>
    <t>地区</t>
  </si>
  <si>
    <t>地区合计</t>
  </si>
  <si>
    <t>新能源汽车推广应用      补助资金</t>
  </si>
  <si>
    <t>充电基础设施建设奖励资金</t>
  </si>
  <si>
    <t>2019-2020年清算</t>
  </si>
  <si>
    <t>2019-2021年预拨</t>
  </si>
  <si>
    <t>小计</t>
  </si>
  <si>
    <t>2016年</t>
  </si>
  <si>
    <t>2017年</t>
  </si>
  <si>
    <t>2018年</t>
  </si>
  <si>
    <t>2019年</t>
  </si>
  <si>
    <t>总计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</si>
  <si>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</si>
  <si>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</si>
  <si>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</si>
  <si>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</si>
  <si>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</si>
  <si>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</si>
  <si>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</si>
  <si>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</si>
  <si>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</si>
  <si>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</si>
  <si>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</si>
  <si>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宁波</t>
  </si>
  <si>
    <t>安徽</t>
  </si>
  <si>
    <t>福建</t>
  </si>
  <si>
    <t>厦门</t>
  </si>
  <si>
    <t>江西</t>
  </si>
  <si>
    <t>山东</t>
  </si>
  <si>
    <t>青岛</t>
  </si>
  <si>
    <t>河南</t>
  </si>
  <si>
    <t>湖北</t>
  </si>
  <si>
    <t>湖南</t>
  </si>
  <si>
    <t>广东</t>
  </si>
  <si>
    <t>深圳</t>
  </si>
  <si>
    <t>广西</t>
  </si>
  <si>
    <t>重庆</t>
  </si>
  <si>
    <t>四川</t>
  </si>
  <si>
    <t>贵州</t>
  </si>
  <si>
    <t>云南</t>
  </si>
  <si>
    <t>陕西</t>
  </si>
  <si>
    <t>甘肃</t>
  </si>
  <si>
    <t>附件2</t>
  </si>
  <si>
    <t>2019-2020年度新能源汽车推广应用补助资金清算汇总表</t>
  </si>
  <si>
    <t>企业名称</t>
  </si>
  <si>
    <t>核定补助资金</t>
  </si>
  <si>
    <t>此前待扣回
预拨资金</t>
  </si>
  <si>
    <t>此次实际扣回预拨资金</t>
  </si>
  <si>
    <t>本次实际安排资金</t>
  </si>
  <si>
    <t>2020年</t>
  </si>
  <si>
    <t>合计</t>
  </si>
  <si>
    <t>北京汽车股份有限公司</t>
  </si>
  <si>
    <t>北京新能源汽车股份有限公司</t>
  </si>
  <si>
    <t>北汽福田汽车股份有限公司</t>
  </si>
  <si>
    <t>天津一汽丰田汽车有限公司</t>
  </si>
  <si>
    <t>河北红星汽车制造有限公司</t>
  </si>
  <si>
    <t>河北长安汽车有限公司</t>
  </si>
  <si>
    <t>长城汽车股份有限公司</t>
  </si>
  <si>
    <t>成都大运汽车集团有限公司</t>
  </si>
  <si>
    <t>山西成功汽车制造有限公司</t>
  </si>
  <si>
    <t>山西新能源汽车工业有限公司</t>
  </si>
  <si>
    <t>华晨宝马汽车有限公司</t>
  </si>
  <si>
    <t>上海汽车集团股份有限公司</t>
  </si>
  <si>
    <t>上海申龙客车有限公司</t>
  </si>
  <si>
    <t>上海申沃客车有限公司</t>
  </si>
  <si>
    <t>上海万象汽车制造有限公司</t>
  </si>
  <si>
    <t>上汽大通汽车有限公司</t>
  </si>
  <si>
    <t>上汽大众汽车有限公司</t>
  </si>
  <si>
    <t>特斯拉(上海)有限公司</t>
  </si>
  <si>
    <t>北汽(常州)汽车有限公司</t>
  </si>
  <si>
    <t>比亚迪汽车工业有限公司南京分公司</t>
  </si>
  <si>
    <t>金龙联合汽车工业(苏州)有限公司</t>
  </si>
  <si>
    <t>南京金龙客车制造有限公司</t>
  </si>
  <si>
    <t>扬州亚星客车股份有限公司</t>
  </si>
  <si>
    <t>重庆理想汽车有限公司</t>
  </si>
  <si>
    <t>重庆理想智造汽车有限公司</t>
  </si>
  <si>
    <t>比亚迪汽车工业有限公司杭州分公司</t>
  </si>
  <si>
    <t>合众新能源汽车有限公司</t>
  </si>
  <si>
    <t>湖南江南汽车制造有限公司永康众泰分公司</t>
  </si>
  <si>
    <t>威马汽车制造温州有限公司</t>
  </si>
  <si>
    <t>浙江豪情汽车制造有限公司</t>
  </si>
  <si>
    <t>浙江吉利汽车有限公司</t>
  </si>
  <si>
    <t>浙江中车电车有限公司</t>
  </si>
  <si>
    <t>安徽安凯汽车股份有限公司</t>
  </si>
  <si>
    <t>安徽江淮汽车集团股份有限公司</t>
  </si>
  <si>
    <t>奇瑞汽车股份有限公司</t>
  </si>
  <si>
    <t>奇瑞商用车(安徽)有限公司</t>
  </si>
  <si>
    <t>奇瑞新能源汽车股份有限公司</t>
  </si>
  <si>
    <t>厦门金龙联合汽车工业有限公司</t>
  </si>
  <si>
    <t>厦门金龙旅行车有限公司</t>
  </si>
  <si>
    <t>江铃控股有限公司</t>
  </si>
  <si>
    <t>江铃汽车股份有限公司</t>
  </si>
  <si>
    <t>江西昌河汽车有限责任公司</t>
  </si>
  <si>
    <t>江西江铃集团新能源汽车有限公司</t>
  </si>
  <si>
    <t>山东凯马汽车制造有限公司</t>
  </si>
  <si>
    <t>山东蓝诺汽车有限公司</t>
  </si>
  <si>
    <t>烟台舒驰客车有限责任公司</t>
  </si>
  <si>
    <t>中国重汽集团济南豪沃客车有限公司</t>
  </si>
  <si>
    <t>中通客车控股股份有限公司</t>
  </si>
  <si>
    <t>海马汽车有限公司</t>
  </si>
  <si>
    <t>郑州日产汽车有限公司</t>
  </si>
  <si>
    <t>郑州宇通客车股份有限公司</t>
  </si>
  <si>
    <t>郑州宇通重工有限公司</t>
  </si>
  <si>
    <t>东风汽车股份有限公司</t>
  </si>
  <si>
    <t>东风汽车集团有限公司</t>
  </si>
  <si>
    <t>东风汽车有限公司</t>
  </si>
  <si>
    <t>湖北新楚风汽车股份有限公司</t>
  </si>
  <si>
    <t>比亚迪汽车工业有限公司长沙分公司</t>
  </si>
  <si>
    <t>湖南中车时代电动汽车股份有限公司</t>
  </si>
  <si>
    <t>长沙中联重科环境产业有限公司</t>
  </si>
  <si>
    <t>中车时代电动汽车股份有限公司</t>
  </si>
  <si>
    <t>东莞中汽宏远汽车有限公司</t>
  </si>
  <si>
    <t>广汽乘用车有限公司</t>
  </si>
  <si>
    <t>广汽丰田汽车有限公司</t>
  </si>
  <si>
    <t>肇庆小鹏新能源投资有限公司</t>
  </si>
  <si>
    <t>珠海广通汽车有限公司</t>
  </si>
  <si>
    <t>比亚迪汽车工业有限公司</t>
  </si>
  <si>
    <t>上汽通用五菱汽车股份有限公司</t>
  </si>
  <si>
    <t>华晨鑫源重庆汽车有限公司</t>
  </si>
  <si>
    <t>重庆瑞驰汽车实业有限公司</t>
  </si>
  <si>
    <t>重庆长安汽车股份有限公司</t>
  </si>
  <si>
    <t>成都广通汽车有限公司</t>
  </si>
  <si>
    <t>吉利四川商用车有限公司</t>
  </si>
  <si>
    <t>奇瑞万达贵州客车股份有限公司</t>
  </si>
  <si>
    <t>比亚迪汽车有限公司</t>
  </si>
  <si>
    <t>陕西汽车集团股份有限公司</t>
  </si>
  <si>
    <t>附件3</t>
  </si>
  <si>
    <t>2019-2021年度新能源汽车推广应用补助资金预拨汇总表</t>
  </si>
  <si>
    <t>本次核定    预拨资金</t>
  </si>
  <si>
    <t>此前待扣回预拨资金</t>
  </si>
  <si>
    <t>本次实际安排预拨资金</t>
  </si>
  <si>
    <t>北京北方华德尼奥普兰客车股份有限公司</t>
  </si>
  <si>
    <t>北京华林特装车有限公司</t>
  </si>
  <si>
    <t>北京现代汽车有限公司</t>
  </si>
  <si>
    <t>航天新长征电动汽车技术有限公司</t>
  </si>
  <si>
    <t>国宏汽车集团有限公司</t>
  </si>
  <si>
    <t>国能新能源汽车有限责任公司</t>
  </si>
  <si>
    <t>天津比亚迪汽车有限公司</t>
  </si>
  <si>
    <t>天津一汽夏利汽车股份有限公司</t>
  </si>
  <si>
    <t>保定长安客车制造有限公司</t>
  </si>
  <si>
    <t>河北中兴汽车制造有限公司</t>
  </si>
  <si>
    <t>领途汽车有限公司</t>
  </si>
  <si>
    <t>大运汽车股份有限公司</t>
  </si>
  <si>
    <t>浙江豪情汽车制造有限公司山西分公司</t>
  </si>
  <si>
    <t>丹东黄海汽车有限责任公司</t>
  </si>
  <si>
    <t>华晨雷诺金杯汽车有限公司</t>
  </si>
  <si>
    <t>沈阳金杯车辆制造有限公司</t>
  </si>
  <si>
    <t>大连</t>
  </si>
  <si>
    <t>一汽客车(大连)有限公司</t>
  </si>
  <si>
    <t>一汽-大众汽车有限公司</t>
  </si>
  <si>
    <t>一汽吉林汽车有限公司</t>
  </si>
  <si>
    <t>一汽延边现通汽车有限责任公司</t>
  </si>
  <si>
    <t>中国第一汽车集团有限公司</t>
  </si>
  <si>
    <t>大庆沃尔沃汽车制造有限公司</t>
  </si>
  <si>
    <t>哈尔滨龙江客车制造有限公司</t>
  </si>
  <si>
    <t>哈尔滨通联客车有限公司</t>
  </si>
  <si>
    <t>黑龙江龙华汽车有限公司</t>
  </si>
  <si>
    <t>上汽通用汽车有限公司</t>
  </si>
  <si>
    <t>北汽(镇江)汽车有限公司</t>
  </si>
  <si>
    <t>北汽新能源汽车常州有限公司</t>
  </si>
  <si>
    <t>东风悦达起亚汽车有限公司</t>
  </si>
  <si>
    <t>江苏奥新新能源汽车有限公司</t>
  </si>
  <si>
    <t>江苏常隆客车有限公司</t>
  </si>
  <si>
    <t>江苏登达汽车有限公司</t>
  </si>
  <si>
    <t>江苏九龙汽车制造有限公司</t>
  </si>
  <si>
    <t>江苏卡威汽车工业集团股份有限公司</t>
  </si>
  <si>
    <t>江苏陆地方舟新能源车辆股份有限公司</t>
  </si>
  <si>
    <t>江苏银宝专用车有限公司</t>
  </si>
  <si>
    <t>江苏友谊汽车有限公司</t>
  </si>
  <si>
    <t>南京汽车集团有限公司</t>
  </si>
  <si>
    <t>南京市公共交通车辆厂</t>
  </si>
  <si>
    <t>南京特种汽车制配厂有限公司</t>
  </si>
  <si>
    <t>苏州益茂电动客车有限公司</t>
  </si>
  <si>
    <t>潍柴(扬州)亚星新能源商用车有限公司</t>
  </si>
  <si>
    <t>新日(无锡)发展有限公司</t>
  </si>
  <si>
    <t>东风裕隆汽车有限公司</t>
  </si>
  <si>
    <t>广汽乘用车(杭州)有限公司</t>
  </si>
  <si>
    <t>广州汽车集团乘用车(杭州)有限公司</t>
  </si>
  <si>
    <t>杭州长江汽车有限公司</t>
  </si>
  <si>
    <t>金华青年汽车制造有限公司</t>
  </si>
  <si>
    <t>零跑汽车有限公司</t>
  </si>
  <si>
    <t>万向集团公司</t>
  </si>
  <si>
    <t>浙江飞碟汽车制造有限公司</t>
  </si>
  <si>
    <t>浙江普朗特电动汽车有限公司</t>
  </si>
  <si>
    <t>浙江新吉奥汽车有限公司</t>
  </si>
  <si>
    <t>中汽商用汽车有限公司(杭州)</t>
  </si>
  <si>
    <t>宁波杉杉汽车有限公司</t>
  </si>
  <si>
    <t>浙江宝成机械科技有限公司</t>
  </si>
  <si>
    <t>安徽华菱汽车有限公司</t>
  </si>
  <si>
    <t>安徽猎豹汽车有限公司</t>
  </si>
  <si>
    <t>安徽鑫盛汽车制造有限公司</t>
  </si>
  <si>
    <t>安徽星凯龙客车有限公司</t>
  </si>
  <si>
    <t>安庆安达尔汽车制造有限公司</t>
  </si>
  <si>
    <t>合肥长安汽车有限公司</t>
  </si>
  <si>
    <t>芜湖宝骐汽车制造有限公司</t>
  </si>
  <si>
    <t>芜湖中骐汽车制造有限公司</t>
  </si>
  <si>
    <t>东南(福建)汽车工业有限公司</t>
  </si>
  <si>
    <t>福建省汽车工业集团云度新能源汽车股份有限公司</t>
  </si>
  <si>
    <t>福建新福达汽车工业有限公司</t>
  </si>
  <si>
    <t>福建新龙马汽车股份有限公司</t>
  </si>
  <si>
    <t>安源客车制造有限公司</t>
  </si>
  <si>
    <t>赣州汽车改装厂</t>
  </si>
  <si>
    <t>汉腾汽车有限公司</t>
  </si>
  <si>
    <t>江西博能上饶客车有限公司</t>
  </si>
  <si>
    <t>江西江铃集团晶马汽车有限公司</t>
  </si>
  <si>
    <t>江西江铃汽车集团改装车股份有限公司</t>
  </si>
  <si>
    <t>江西凯马百路佳客车有限公司</t>
  </si>
  <si>
    <t>江西宜春客车厂有限公司</t>
  </si>
  <si>
    <t>江西志骋汽车有限责任公司</t>
  </si>
  <si>
    <t>江西中城通达新能源装备有限公司</t>
  </si>
  <si>
    <t>聊城中通新能源汽车装备有限公司</t>
  </si>
  <si>
    <t>荣成华泰汽车有限公司</t>
  </si>
  <si>
    <t>山东唐骏欧铃汽车制造有限公司</t>
  </si>
  <si>
    <t>山东沂星电动汽车有限公司</t>
  </si>
  <si>
    <t>中国重汽集团济南商用车有限公司</t>
  </si>
  <si>
    <t>中国重型汽车集团寿光泰丰专用汽车有限公司</t>
  </si>
  <si>
    <t>中国重型汽车集团有限公司</t>
  </si>
  <si>
    <t>淄博舜泰汽车制造有限公司</t>
  </si>
  <si>
    <t>一汽解放青岛汽车有限公司</t>
  </si>
  <si>
    <t>安阳市德力专用汽车有限公司</t>
  </si>
  <si>
    <t>海马新能源汽车有限公司</t>
  </si>
  <si>
    <t>河南森源重工有限公司</t>
  </si>
  <si>
    <t>东风本田汽车有限公司</t>
  </si>
  <si>
    <t>东风汽车公司</t>
  </si>
  <si>
    <t>东风特种汽车有限公司</t>
  </si>
  <si>
    <t>东风小康汽车有限公司</t>
  </si>
  <si>
    <t>合加新能源汽车有限公司</t>
  </si>
  <si>
    <t>湖北东润汽车有限公司</t>
  </si>
  <si>
    <t>湖北三环汽车有限公司</t>
  </si>
  <si>
    <t>湖北世纪中远车辆有限公司</t>
  </si>
  <si>
    <t>武汉客车制造股份有限公司</t>
  </si>
  <si>
    <t>襄阳九州汽车有限公司</t>
  </si>
  <si>
    <t>扬子江汽车集团有限公司</t>
  </si>
  <si>
    <t>常德中车新能源汽车有限公司</t>
  </si>
  <si>
    <t>大汉汽车集团有限公司</t>
  </si>
  <si>
    <t>广汽三菱汽车有限公司</t>
  </si>
  <si>
    <t>衡阳客车专用车厂</t>
  </si>
  <si>
    <t>湖南江南汽车制造有限公司</t>
  </si>
  <si>
    <t>湖南猎豹汽车股份有限公司</t>
  </si>
  <si>
    <t>长沙梅花汽车制造有限公司</t>
  </si>
  <si>
    <t>北汽(广州)汽车有限公司</t>
  </si>
  <si>
    <t>佛山市飞驰汽车制造有限公司</t>
  </si>
  <si>
    <t>广东圣宝汽车实业有限公司</t>
  </si>
  <si>
    <t>广州广汽比亚迪新能源客车有限公司</t>
  </si>
  <si>
    <t>广州汽车集团乘用车有限公司</t>
  </si>
  <si>
    <t>珠海市广通客车有限公司</t>
  </si>
  <si>
    <t>深圳东风汽车有限公司</t>
  </si>
  <si>
    <t>深圳开沃汽车有限公司</t>
  </si>
  <si>
    <t>深圳市五洲龙汽车股份有限公司</t>
  </si>
  <si>
    <t>东风柳州汽车有限公司</t>
  </si>
  <si>
    <t>广西汽车集团有限公司</t>
  </si>
  <si>
    <t>广西申龙汽车制造有限公司</t>
  </si>
  <si>
    <t>桂林客车工业集团有限公司</t>
  </si>
  <si>
    <t>柳州五菱汽车工业有限公司</t>
  </si>
  <si>
    <t>柳州延龙汽车有限公司</t>
  </si>
  <si>
    <t>庆铃汽车股份有限公司</t>
  </si>
  <si>
    <t>潍柴(重庆)汽车有限公司</t>
  </si>
  <si>
    <t>长安福特汽车有限公司</t>
  </si>
  <si>
    <t>重庆恒通客车有限公司</t>
  </si>
  <si>
    <t>重庆金康新能源汽车有限公司</t>
  </si>
  <si>
    <t>重庆力帆乘用车有限公司</t>
  </si>
  <si>
    <t>重庆力帆汽车有限公司</t>
  </si>
  <si>
    <t>重庆穗通新能源汽车制造有限公司</t>
  </si>
  <si>
    <t>成都客车股份有限公司</t>
  </si>
  <si>
    <t>成都雅骏汽车制造有限公司</t>
  </si>
  <si>
    <t>四川国宏汽车有限公司</t>
  </si>
  <si>
    <t>四川南骏汽车集团有限公司</t>
  </si>
  <si>
    <t>四川省客车制造有限责任公司</t>
  </si>
  <si>
    <t>四川新筑通工汽车有限公司</t>
  </si>
  <si>
    <t>四川野马汽车股份有限公司</t>
  </si>
  <si>
    <t>中植一客成都汽车有限公司</t>
  </si>
  <si>
    <t>贵州贵航云马汽车工业有限责任公司</t>
  </si>
  <si>
    <t>贵州航天成功汽车制造有限公司</t>
  </si>
  <si>
    <t>贵州长江汽车有限公司</t>
  </si>
  <si>
    <t>昆明客车制造有限公司</t>
  </si>
  <si>
    <t>一汽红塔云南汽车制造有限公司</t>
  </si>
  <si>
    <t>云南航天神州汽车有限公司</t>
  </si>
  <si>
    <t>云南五龙汽车有限公司</t>
  </si>
  <si>
    <t>陕西汉中客车有限公司</t>
  </si>
  <si>
    <t>陕西汽车集团有限责任公司</t>
  </si>
  <si>
    <t>陕西秦星汽车有限责任公司</t>
  </si>
  <si>
    <t>陕西通家汽车股份有限公司</t>
  </si>
  <si>
    <t>陕西跃迪新能源汽车有限公司</t>
  </si>
  <si>
    <t>兰州知豆电动汽车有限公司</t>
  </si>
  <si>
    <t>附件4</t>
  </si>
  <si>
    <t>2016-2019年度充电基础设施奖励资金汇总表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</si>
</sst>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sz val="11"/>
      <name val="黑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9" fillId="6" borderId="12" applyNumberFormat="false" applyAlignment="false" applyProtection="false">
      <alignment vertical="center"/>
    </xf>
    <xf numFmtId="0" fontId="26" fillId="21" borderId="14" applyNumberFormat="false" applyAlignment="false" applyProtection="false">
      <alignment vertical="center"/>
    </xf>
    <xf numFmtId="0" fontId="20" fillId="14" borderId="0" applyNumberFormat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21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0" fillId="28" borderId="15" applyNumberFormat="false" applyFon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6" borderId="8" applyNumberForma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5" fillId="20" borderId="8" applyNumberFormat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05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horizontal="right" vertical="center"/>
    </xf>
    <xf numFmtId="41" fontId="0" fillId="0" borderId="0" xfId="0" applyNumberFormat="true" applyAlignment="true">
      <alignment horizontal="right" vertical="center"/>
    </xf>
    <xf numFmtId="41" fontId="0" fillId="0" borderId="0" xfId="0" applyNumberFormat="true" applyFill="true" applyAlignment="true">
      <alignment horizontal="center" vertical="center"/>
    </xf>
    <xf numFmtId="41" fontId="0" fillId="0" borderId="0" xfId="42" applyNumberFormat="true" applyFill="true" applyAlignment="true">
      <alignment horizontal="center" vertical="center"/>
    </xf>
    <xf numFmtId="41" fontId="0" fillId="0" borderId="0" xfId="42" applyNumberFormat="true" applyAlignment="true">
      <alignment horizontal="center" vertical="center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Fill="true" applyAlignment="true">
      <alignment horizontal="center" vertical="center"/>
    </xf>
    <xf numFmtId="41" fontId="3" fillId="0" borderId="0" xfId="0" applyNumberFormat="true" applyFont="true" applyFill="true" applyAlignment="true">
      <alignment horizontal="right" vertical="center"/>
    </xf>
    <xf numFmtId="41" fontId="3" fillId="0" borderId="0" xfId="0" applyNumberFormat="true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41" fontId="2" fillId="0" borderId="1" xfId="0" applyNumberFormat="true" applyFont="true" applyFill="true" applyBorder="true" applyAlignment="true">
      <alignment horizontal="center" vertical="center" wrapText="true"/>
    </xf>
    <xf numFmtId="176" fontId="4" fillId="0" borderId="2" xfId="0" applyNumberFormat="true" applyFont="true" applyFill="true" applyBorder="true" applyAlignment="true">
      <alignment horizontal="center" vertical="center" wrapText="true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right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right" vertical="center"/>
    </xf>
    <xf numFmtId="176" fontId="5" fillId="0" borderId="0" xfId="0" applyNumberFormat="true" applyFont="true">
      <alignment vertical="center"/>
    </xf>
    <xf numFmtId="176" fontId="5" fillId="0" borderId="0" xfId="0" applyNumberFormat="true" applyFont="true" applyAlignment="true">
      <alignment horizontal="right" vertical="center"/>
    </xf>
    <xf numFmtId="176" fontId="5" fillId="0" borderId="0" xfId="0" applyNumberFormat="true" applyFont="true" applyFill="true" applyAlignment="true">
      <alignment horizontal="center" vertical="center"/>
    </xf>
    <xf numFmtId="41" fontId="3" fillId="0" borderId="0" xfId="42" applyNumberFormat="true" applyFont="true" applyFill="true" applyAlignment="true">
      <alignment horizontal="center" vertical="center"/>
    </xf>
    <xf numFmtId="176" fontId="2" fillId="0" borderId="0" xfId="0" applyNumberFormat="true" applyFont="true" applyFill="true" applyBorder="true" applyAlignment="true">
      <alignment horizontal="right" vertical="center" wrapText="true"/>
    </xf>
    <xf numFmtId="41" fontId="2" fillId="0" borderId="1" xfId="42" applyNumberFormat="true" applyFont="true" applyFill="true" applyBorder="true" applyAlignment="true">
      <alignment horizontal="center" vertical="center" wrapText="true"/>
    </xf>
    <xf numFmtId="176" fontId="5" fillId="0" borderId="1" xfId="42" applyNumberFormat="true" applyFont="true" applyFill="true" applyBorder="true" applyAlignment="true">
      <alignment horizontal="right" vertical="center"/>
    </xf>
    <xf numFmtId="176" fontId="5" fillId="0" borderId="0" xfId="42" applyNumberFormat="true" applyFont="true" applyFill="true" applyAlignment="true">
      <alignment horizontal="center" vertical="center"/>
    </xf>
    <xf numFmtId="176" fontId="5" fillId="0" borderId="0" xfId="42" applyNumberFormat="true" applyFont="true" applyAlignment="true">
      <alignment horizontal="center" vertical="center"/>
    </xf>
    <xf numFmtId="0" fontId="0" fillId="0" borderId="0" xfId="0" applyFill="true" applyAlignment="true"/>
    <xf numFmtId="0" fontId="2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vertical="center"/>
    </xf>
    <xf numFmtId="0" fontId="0" fillId="0" borderId="0" xfId="0" applyFont="true" applyFill="true" applyAlignment="true">
      <alignment horizontal="left" vertical="center" wrapText="true"/>
    </xf>
    <xf numFmtId="0" fontId="0" fillId="0" borderId="0" xfId="0" applyFont="true" applyFill="true" applyAlignment="true">
      <alignment horizontal="right" vertical="center" wrapText="true"/>
    </xf>
    <xf numFmtId="0" fontId="0" fillId="0" borderId="0" xfId="0" applyFill="true" applyAlignment="true">
      <alignment horizontal="right" vertical="center"/>
    </xf>
    <xf numFmtId="0" fontId="6" fillId="0" borderId="0" xfId="0" applyFont="true" applyFill="true" applyAlignment="true">
      <alignment horizontal="center" vertical="center"/>
    </xf>
    <xf numFmtId="0" fontId="6" fillId="0" borderId="0" xfId="0" applyFont="true" applyFill="true" applyAlignment="true">
      <alignment horizontal="right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right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right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right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/>
    </xf>
    <xf numFmtId="0" fontId="5" fillId="0" borderId="4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/>
    </xf>
    <xf numFmtId="0" fontId="5" fillId="0" borderId="6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left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vertical="center"/>
    </xf>
    <xf numFmtId="0" fontId="5" fillId="0" borderId="0" xfId="0" applyFont="true" applyFill="true" applyAlignment="true">
      <alignment horizontal="left" vertical="center" wrapText="true"/>
    </xf>
    <xf numFmtId="0" fontId="5" fillId="0" borderId="0" xfId="0" applyFont="true" applyFill="true" applyAlignment="true">
      <alignment horizontal="right" vertical="center" wrapText="true"/>
    </xf>
    <xf numFmtId="0" fontId="5" fillId="0" borderId="0" xfId="0" applyFont="true" applyFill="true" applyAlignment="true">
      <alignment horizontal="right" vertical="center"/>
    </xf>
    <xf numFmtId="0" fontId="2" fillId="0" borderId="0" xfId="0" applyFont="true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right"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176" fontId="0" fillId="0" borderId="0" xfId="0" applyNumberFormat="true">
      <alignment vertical="center"/>
    </xf>
    <xf numFmtId="176" fontId="0" fillId="0" borderId="0" xfId="0" applyNumberFormat="true" applyFill="true">
      <alignment vertical="center"/>
    </xf>
    <xf numFmtId="176" fontId="6" fillId="0" borderId="0" xfId="0" applyNumberFormat="true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176" fontId="2" fillId="0" borderId="2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right" vertical="center"/>
    </xf>
    <xf numFmtId="0" fontId="5" fillId="0" borderId="1" xfId="0" applyFont="true" applyBorder="true" applyAlignment="true">
      <alignment horizontal="center" vertical="center"/>
    </xf>
    <xf numFmtId="0" fontId="5" fillId="0" borderId="4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176" fontId="4" fillId="0" borderId="1" xfId="0" applyNumberFormat="true" applyFont="true" applyBorder="true" applyAlignment="true">
      <alignment horizontal="right" vertical="center"/>
    </xf>
    <xf numFmtId="0" fontId="5" fillId="0" borderId="5" xfId="0" applyFont="true" applyBorder="true" applyAlignment="true">
      <alignment horizontal="center" vertical="center"/>
    </xf>
    <xf numFmtId="0" fontId="5" fillId="0" borderId="1" xfId="0" applyFont="true" applyBorder="true">
      <alignment vertical="center"/>
    </xf>
    <xf numFmtId="176" fontId="5" fillId="0" borderId="1" xfId="0" applyNumberFormat="true" applyFont="true" applyBorder="true" applyAlignment="true">
      <alignment horizontal="right" vertical="center"/>
    </xf>
    <xf numFmtId="0" fontId="5" fillId="0" borderId="6" xfId="0" applyFont="true" applyBorder="true" applyAlignment="true">
      <alignment horizontal="center" vertical="center"/>
    </xf>
    <xf numFmtId="0" fontId="5" fillId="0" borderId="6" xfId="0" applyFont="true" applyBorder="true">
      <alignment vertical="center"/>
    </xf>
    <xf numFmtId="0" fontId="5" fillId="0" borderId="1" xfId="0" applyFont="true" applyBorder="true" applyAlignment="true">
      <alignment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176" fontId="2" fillId="0" borderId="7" xfId="0" applyNumberFormat="true" applyFont="true" applyFill="true" applyBorder="true" applyAlignment="true">
      <alignment horizontal="center" vertical="center"/>
    </xf>
    <xf numFmtId="176" fontId="2" fillId="0" borderId="4" xfId="0" applyNumberFormat="true" applyFont="true" applyFill="true" applyBorder="true" applyAlignment="true">
      <alignment horizontal="center" vertical="center" wrapText="true"/>
    </xf>
    <xf numFmtId="176" fontId="2" fillId="0" borderId="6" xfId="0" applyNumberFormat="true" applyFont="true" applyFill="true" applyBorder="true" applyAlignment="true">
      <alignment horizontal="center" vertical="center" wrapText="true"/>
    </xf>
    <xf numFmtId="176" fontId="2" fillId="0" borderId="0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vertical="center" wrapText="true"/>
    </xf>
    <xf numFmtId="0" fontId="0" fillId="0" borderId="0" xfId="0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 wrapText="true"/>
    </xf>
    <xf numFmtId="0" fontId="0" fillId="0" borderId="0" xfId="0" applyFill="true" applyAlignment="true">
      <alignment horizontal="center" vertical="center" wrapText="true"/>
    </xf>
    <xf numFmtId="0" fontId="6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2" fillId="0" borderId="4" xfId="0" applyFont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0" fontId="2" fillId="0" borderId="6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right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right" vertical="center" wrapText="true"/>
    </xf>
    <xf numFmtId="0" fontId="6" fillId="0" borderId="0" xfId="0" applyFont="true" applyFill="true" applyAlignment="true">
      <alignment horizontal="center" vertical="center" wrapText="true"/>
    </xf>
    <xf numFmtId="0" fontId="0" fillId="0" borderId="0" xfId="0" applyFill="true" applyAlignment="true">
      <alignment vertical="center" wrapText="true"/>
    </xf>
    <xf numFmtId="0" fontId="5" fillId="0" borderId="1" xfId="0" applyFont="true" applyFill="true" applyBorder="true" applyAlignment="true">
      <alignment horizontal="right" vertical="center" wrapText="true"/>
    </xf>
    <xf numFmtId="0" fontId="2" fillId="0" borderId="0" xfId="0" applyFont="true" applyFill="true" applyAlignment="true">
      <alignment horizontal="righ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view="pageBreakPreview" zoomScaleNormal="130" zoomScaleSheetLayoutView="100" workbookViewId="0">
      <pane ySplit="5" topLeftCell="A6" activePane="bottomLeft" state="frozen"/>
      <selection/>
      <selection pane="bottomLeft" activeCell="H9" sqref="H9"/>
    </sheetView>
  </sheetViews>
  <sheetFormatPr defaultColWidth="9" defaultRowHeight="13.5"/>
  <cols>
    <col min="1" max="1" width="5.60833333333333" style="87" customWidth="true"/>
    <col min="2" max="2" width="8.04166666666667" style="87" customWidth="true"/>
    <col min="3" max="3" width="11.475" style="87" customWidth="true"/>
    <col min="4" max="4" width="12.1666666666667" style="87" customWidth="true"/>
    <col min="5" max="5" width="12.375" style="90" customWidth="true"/>
    <col min="6" max="6" width="9.08333333333333" style="87" customWidth="true"/>
    <col min="7" max="7" width="8.25833333333333" style="87" customWidth="true"/>
    <col min="8" max="10" width="8.25833333333333" style="90" customWidth="true"/>
    <col min="11" max="16384" width="9" style="87"/>
  </cols>
  <sheetData>
    <row r="1" s="87" customFormat="true" spans="1:10">
      <c r="A1" s="7" t="s">
        <v>0</v>
      </c>
      <c r="B1" s="7"/>
      <c r="E1" s="90"/>
      <c r="H1" s="90"/>
      <c r="I1" s="90"/>
      <c r="J1" s="90"/>
    </row>
    <row r="2" s="87" customFormat="true" ht="23" customHeight="true" spans="1:10">
      <c r="A2" s="91" t="s">
        <v>1</v>
      </c>
      <c r="B2" s="91"/>
      <c r="C2" s="91"/>
      <c r="D2" s="91"/>
      <c r="E2" s="101"/>
      <c r="F2" s="91"/>
      <c r="G2" s="91"/>
      <c r="H2" s="101"/>
      <c r="I2" s="101"/>
      <c r="J2" s="101"/>
    </row>
    <row r="3" s="87" customFormat="true" ht="22" customHeight="true" spans="1:10">
      <c r="A3" s="92"/>
      <c r="B3" s="92"/>
      <c r="C3" s="92"/>
      <c r="D3" s="92"/>
      <c r="E3" s="102"/>
      <c r="F3" s="92"/>
      <c r="G3" s="92"/>
      <c r="H3" s="102"/>
      <c r="I3" s="104" t="s">
        <v>2</v>
      </c>
      <c r="J3" s="104"/>
    </row>
    <row r="4" s="88" customFormat="true" ht="30" customHeight="true" spans="1:10">
      <c r="A4" s="93" t="s">
        <v>3</v>
      </c>
      <c r="B4" s="93" t="s">
        <v>4</v>
      </c>
      <c r="C4" s="94" t="s">
        <v>5</v>
      </c>
      <c r="D4" s="94" t="s">
        <v>6</v>
      </c>
      <c r="E4" s="11"/>
      <c r="F4" s="94" t="s">
        <v>7</v>
      </c>
      <c r="G4" s="94"/>
      <c r="H4" s="11"/>
      <c r="I4" s="11"/>
      <c r="J4" s="11"/>
    </row>
    <row r="5" s="88" customFormat="true" ht="37" customHeight="true" spans="1:10">
      <c r="A5" s="95"/>
      <c r="B5" s="95"/>
      <c r="C5" s="94"/>
      <c r="D5" s="94" t="s">
        <v>8</v>
      </c>
      <c r="E5" s="11" t="s">
        <v>9</v>
      </c>
      <c r="F5" s="94" t="s">
        <v>10</v>
      </c>
      <c r="G5" s="11" t="s">
        <v>11</v>
      </c>
      <c r="H5" s="11" t="s">
        <v>12</v>
      </c>
      <c r="I5" s="11" t="s">
        <v>13</v>
      </c>
      <c r="J5" s="11" t="s">
        <v>14</v>
      </c>
    </row>
    <row r="6" s="89" customFormat="true" ht="19" customHeight="true" spans="1:10">
      <c r="A6" s="96" t="s">
        <v>15</v>
      </c>
      <c r="B6" s="96"/>
      <c r="C6" s="97">
        <f t="shared" ref="C6:C12" si="0">D6+F6+E6</f>
        <v>1962630</v>
      </c>
      <c r="D6" s="97">
        <f t="shared" ref="D6:J6" si="1">SUM(D7:D36)</f>
        <v>332659</v>
      </c>
      <c r="E6" s="37">
        <f t="shared" si="1"/>
        <v>1029501</v>
      </c>
      <c r="F6" s="97">
        <f t="shared" si="1"/>
        <v>600470</v>
      </c>
      <c r="G6" s="97">
        <f t="shared" si="1"/>
        <v>12000</v>
      </c>
      <c r="H6" s="37">
        <f t="shared" si="1"/>
        <v>249370</v>
      </c>
      <c r="I6" s="37">
        <f t="shared" si="1"/>
        <v>212600</v>
      </c>
      <c r="J6" s="37">
        <f t="shared" si="1"/>
        <v>126500</v>
      </c>
    </row>
    <row r="7" s="87" customFormat="true" ht="19" customHeight="true" spans="1:14">
      <c r="A7" s="98">
        <v>1</v>
      </c>
      <c r="B7" s="99" t="s">
        <v>16</v>
      </c>
      <c r="C7" s="97">
        <f t="shared" si="0"/>
        <v>121317</v>
      </c>
      <c r="D7" s="100">
        <f>'2-清算汇总'!I7</f>
        <v>44499</v>
      </c>
      <c r="E7" s="103">
        <f>'3-预拨汇总'!F6</f>
        <v>28818</v>
      </c>
      <c r="F7" s="100">
        <f t="shared" ref="F7:F12" si="2">G7+H7+I7+J7</f>
        <v>48000</v>
      </c>
      <c r="G7" s="100">
        <v>0</v>
      </c>
      <c r="H7" s="103">
        <f>'4-充电基础设施汇总'!D6</f>
        <v>14000</v>
      </c>
      <c r="I7" s="103">
        <f>'4-充电基础设施汇总'!E6</f>
        <v>16000</v>
      </c>
      <c r="J7" s="103">
        <f>'4-充电基础设施汇总'!F6</f>
        <v>18000</v>
      </c>
      <c r="N7" s="89"/>
    </row>
    <row r="8" s="87" customFormat="true" ht="19" customHeight="true" spans="1:14">
      <c r="A8" s="98">
        <v>2</v>
      </c>
      <c r="B8" s="99" t="s">
        <v>17</v>
      </c>
      <c r="C8" s="97">
        <f t="shared" si="0"/>
        <v>22972</v>
      </c>
      <c r="D8" s="100">
        <f>'2-清算汇总'!I11</f>
        <v>0</v>
      </c>
      <c r="E8" s="103">
        <f>'3-预拨汇总'!F14</f>
        <v>-128</v>
      </c>
      <c r="F8" s="100">
        <f t="shared" si="2"/>
        <v>23100</v>
      </c>
      <c r="G8" s="100">
        <v>0</v>
      </c>
      <c r="H8" s="103">
        <f>'4-充电基础设施汇总'!D7</f>
        <v>12700</v>
      </c>
      <c r="I8" s="103">
        <f>'4-充电基础设施汇总'!E7</f>
        <v>10400</v>
      </c>
      <c r="J8" s="103">
        <f>'4-充电基础设施汇总'!F7</f>
        <v>0</v>
      </c>
      <c r="N8" s="89"/>
    </row>
    <row r="9" s="87" customFormat="true" ht="19" customHeight="true" spans="1:14">
      <c r="A9" s="98">
        <v>3</v>
      </c>
      <c r="B9" s="99" t="s">
        <v>18</v>
      </c>
      <c r="C9" s="97">
        <f t="shared" si="0"/>
        <v>101510</v>
      </c>
      <c r="D9" s="100">
        <f>'2-清算汇总'!I13</f>
        <v>24030</v>
      </c>
      <c r="E9" s="103">
        <f>'3-预拨汇总'!F20</f>
        <v>77480</v>
      </c>
      <c r="F9" s="100">
        <f t="shared" si="2"/>
        <v>0</v>
      </c>
      <c r="G9" s="100">
        <v>0</v>
      </c>
      <c r="H9" s="103">
        <v>0</v>
      </c>
      <c r="I9" s="103">
        <v>0</v>
      </c>
      <c r="J9" s="103">
        <v>0</v>
      </c>
      <c r="N9" s="89"/>
    </row>
    <row r="10" s="87" customFormat="true" ht="19" customHeight="true" spans="1:14">
      <c r="A10" s="98">
        <v>4</v>
      </c>
      <c r="B10" s="99" t="s">
        <v>19</v>
      </c>
      <c r="C10" s="97">
        <f t="shared" si="0"/>
        <v>17668</v>
      </c>
      <c r="D10" s="100">
        <f>'2-清算汇总'!I17</f>
        <v>42</v>
      </c>
      <c r="E10" s="103">
        <f>'3-预拨汇总'!F27</f>
        <v>5626</v>
      </c>
      <c r="F10" s="100">
        <f t="shared" si="2"/>
        <v>12000</v>
      </c>
      <c r="G10" s="100">
        <v>12000</v>
      </c>
      <c r="H10" s="103">
        <f>'4-充电基础设施汇总'!D8</f>
        <v>0</v>
      </c>
      <c r="I10" s="103">
        <v>0</v>
      </c>
      <c r="J10" s="103">
        <f>'4-充电基础设施汇总'!F8</f>
        <v>0</v>
      </c>
      <c r="N10" s="89"/>
    </row>
    <row r="11" s="87" customFormat="true" ht="19" customHeight="true" spans="1:14">
      <c r="A11" s="98">
        <v>5</v>
      </c>
      <c r="B11" s="99" t="s">
        <v>20</v>
      </c>
      <c r="C11" s="97">
        <f t="shared" si="0"/>
        <v>3530</v>
      </c>
      <c r="D11" s="100">
        <v>0</v>
      </c>
      <c r="E11" s="103">
        <v>0</v>
      </c>
      <c r="F11" s="100">
        <f t="shared" si="2"/>
        <v>3530</v>
      </c>
      <c r="G11" s="100">
        <v>0</v>
      </c>
      <c r="H11" s="103">
        <f>'4-充电基础设施汇总'!D9</f>
        <v>3530</v>
      </c>
      <c r="I11" s="103">
        <v>0</v>
      </c>
      <c r="J11" s="103">
        <f>'4-充电基础设施汇总'!E9</f>
        <v>0</v>
      </c>
      <c r="N11" s="89"/>
    </row>
    <row r="12" s="87" customFormat="true" ht="19" customHeight="true" spans="1:14">
      <c r="A12" s="98">
        <v>6</v>
      </c>
      <c r="B12" s="99" t="s">
        <v>21</v>
      </c>
      <c r="C12" s="97">
        <f t="shared" si="0"/>
        <v>14211</v>
      </c>
      <c r="D12" s="100">
        <f>'2-清算汇总'!I21</f>
        <v>0</v>
      </c>
      <c r="E12" s="103">
        <f>'3-预拨汇总'!F33</f>
        <v>-1319</v>
      </c>
      <c r="F12" s="100">
        <f t="shared" si="2"/>
        <v>15530</v>
      </c>
      <c r="G12" s="100">
        <v>0</v>
      </c>
      <c r="H12" s="103">
        <f>'4-充电基础设施汇总'!D10</f>
        <v>7730</v>
      </c>
      <c r="I12" s="103">
        <f>'4-充电基础设施汇总'!E10</f>
        <v>3600</v>
      </c>
      <c r="J12" s="103">
        <f>'4-充电基础设施汇总'!F10</f>
        <v>4200</v>
      </c>
      <c r="N12" s="89"/>
    </row>
    <row r="13" s="87" customFormat="true" ht="19" customHeight="true" spans="1:14">
      <c r="A13" s="98">
        <v>7</v>
      </c>
      <c r="B13" s="99" t="s">
        <v>22</v>
      </c>
      <c r="C13" s="97">
        <f t="shared" ref="C13:C24" si="3">D13+F13+E13</f>
        <v>35498</v>
      </c>
      <c r="D13" s="100">
        <v>0</v>
      </c>
      <c r="E13" s="103">
        <f>'3-预拨汇总'!F40</f>
        <v>27248</v>
      </c>
      <c r="F13" s="100">
        <f t="shared" ref="F13:F24" si="4">G13+H13+I13+J13</f>
        <v>8250</v>
      </c>
      <c r="G13" s="100">
        <v>0</v>
      </c>
      <c r="H13" s="103">
        <f>'4-充电基础设施汇总'!D11</f>
        <v>4650</v>
      </c>
      <c r="I13" s="103">
        <f>'4-充电基础设施汇总'!E11</f>
        <v>3600</v>
      </c>
      <c r="J13" s="103">
        <f>'4-充电基础设施汇总'!F11</f>
        <v>0</v>
      </c>
      <c r="N13" s="89"/>
    </row>
    <row r="14" s="87" customFormat="true" ht="19" customHeight="true" spans="1:14">
      <c r="A14" s="98">
        <v>8</v>
      </c>
      <c r="B14" s="99" t="s">
        <v>23</v>
      </c>
      <c r="C14" s="97">
        <f t="shared" si="3"/>
        <v>19216</v>
      </c>
      <c r="D14" s="100">
        <v>0</v>
      </c>
      <c r="E14" s="103">
        <f>'3-预拨汇总'!F45</f>
        <v>-234</v>
      </c>
      <c r="F14" s="100">
        <f t="shared" si="4"/>
        <v>19450</v>
      </c>
      <c r="G14" s="100">
        <v>0</v>
      </c>
      <c r="H14" s="103">
        <f>'4-充电基础设施汇总'!D12</f>
        <v>11650</v>
      </c>
      <c r="I14" s="103">
        <f>'4-充电基础设施汇总'!E12</f>
        <v>3600</v>
      </c>
      <c r="J14" s="103">
        <f>'4-充电基础设施汇总'!F12</f>
        <v>4200</v>
      </c>
      <c r="N14" s="89"/>
    </row>
    <row r="15" s="87" customFormat="true" ht="19" customHeight="true" spans="1:14">
      <c r="A15" s="98">
        <v>9</v>
      </c>
      <c r="B15" s="99" t="s">
        <v>24</v>
      </c>
      <c r="C15" s="97">
        <f t="shared" si="3"/>
        <v>299581</v>
      </c>
      <c r="D15" s="100">
        <f>'2-清算汇总'!I23</f>
        <v>66286</v>
      </c>
      <c r="E15" s="103">
        <f>'3-预拨汇总'!F50</f>
        <v>191795</v>
      </c>
      <c r="F15" s="100">
        <f t="shared" si="4"/>
        <v>41500</v>
      </c>
      <c r="G15" s="100">
        <v>0</v>
      </c>
      <c r="H15" s="103">
        <f>'4-充电基础设施汇总'!D13</f>
        <v>14000</v>
      </c>
      <c r="I15" s="103">
        <f>'4-充电基础设施汇总'!E13</f>
        <v>16000</v>
      </c>
      <c r="J15" s="103">
        <f>'4-充电基础设施汇总'!F13</f>
        <v>11500</v>
      </c>
      <c r="N15" s="89"/>
    </row>
    <row r="16" s="87" customFormat="true" ht="19" customHeight="true" spans="1:14">
      <c r="A16" s="98">
        <v>10</v>
      </c>
      <c r="B16" s="99" t="s">
        <v>25</v>
      </c>
      <c r="C16" s="97">
        <f t="shared" si="3"/>
        <v>61360</v>
      </c>
      <c r="D16" s="100">
        <f>'2-清算汇总'!I31</f>
        <v>16462</v>
      </c>
      <c r="E16" s="103">
        <f>'3-预拨汇总'!F59</f>
        <v>14898</v>
      </c>
      <c r="F16" s="100">
        <f t="shared" si="4"/>
        <v>30000</v>
      </c>
      <c r="G16" s="100">
        <v>0</v>
      </c>
      <c r="H16" s="103">
        <f>'4-充电基础设施汇总'!D14</f>
        <v>14000</v>
      </c>
      <c r="I16" s="103">
        <f>'4-充电基础设施汇总'!E14</f>
        <v>16000</v>
      </c>
      <c r="J16" s="103">
        <f>'4-充电基础设施汇总'!F14</f>
        <v>0</v>
      </c>
      <c r="N16" s="89"/>
    </row>
    <row r="17" s="87" customFormat="true" ht="19" customHeight="true" spans="1:14">
      <c r="A17" s="98">
        <v>11</v>
      </c>
      <c r="B17" s="99" t="s">
        <v>26</v>
      </c>
      <c r="C17" s="97">
        <f t="shared" si="3"/>
        <v>145407</v>
      </c>
      <c r="D17" s="100">
        <f>'2-清算汇总'!I39</f>
        <v>35235</v>
      </c>
      <c r="E17" s="103">
        <f>'3-预拨汇总'!F84</f>
        <v>62172</v>
      </c>
      <c r="F17" s="100">
        <f t="shared" si="4"/>
        <v>48000</v>
      </c>
      <c r="G17" s="100">
        <v>0</v>
      </c>
      <c r="H17" s="103">
        <f>'4-充电基础设施汇总'!D15</f>
        <v>14000</v>
      </c>
      <c r="I17" s="103">
        <f>'4-充电基础设施汇总'!E15</f>
        <v>16000</v>
      </c>
      <c r="J17" s="103">
        <f>'4-充电基础设施汇总'!F15</f>
        <v>18000</v>
      </c>
      <c r="N17" s="89"/>
    </row>
    <row r="18" s="87" customFormat="true" ht="19" customHeight="true" spans="1:14">
      <c r="A18" s="98">
        <v>12</v>
      </c>
      <c r="B18" s="99" t="s">
        <v>27</v>
      </c>
      <c r="C18" s="97">
        <f t="shared" si="3"/>
        <v>11316</v>
      </c>
      <c r="D18" s="100">
        <f>'2-清算汇总'!I45</f>
        <v>4801</v>
      </c>
      <c r="E18" s="103">
        <f>'3-预拨汇总'!F101</f>
        <v>6515</v>
      </c>
      <c r="F18" s="100">
        <f t="shared" si="4"/>
        <v>0</v>
      </c>
      <c r="G18" s="100">
        <v>0</v>
      </c>
      <c r="H18" s="103">
        <v>0</v>
      </c>
      <c r="I18" s="103">
        <v>0</v>
      </c>
      <c r="J18" s="103">
        <v>0</v>
      </c>
      <c r="N18" s="89"/>
    </row>
    <row r="19" s="87" customFormat="true" ht="19" customHeight="true" spans="1:14">
      <c r="A19" s="98">
        <v>13</v>
      </c>
      <c r="B19" s="99" t="s">
        <v>28</v>
      </c>
      <c r="C19" s="97">
        <f t="shared" si="3"/>
        <v>166300</v>
      </c>
      <c r="D19" s="100">
        <f>'2-清算汇总'!I48</f>
        <v>4461</v>
      </c>
      <c r="E19" s="103">
        <f>'3-预拨汇总'!F106</f>
        <v>123839</v>
      </c>
      <c r="F19" s="100">
        <f t="shared" si="4"/>
        <v>38000</v>
      </c>
      <c r="G19" s="100">
        <v>0</v>
      </c>
      <c r="H19" s="103">
        <f>'4-充电基础设施汇总'!D16</f>
        <v>14000</v>
      </c>
      <c r="I19" s="103">
        <f>'4-充电基础设施汇总'!E16</f>
        <v>16000</v>
      </c>
      <c r="J19" s="103">
        <f>'4-充电基础设施汇总'!F16</f>
        <v>8000</v>
      </c>
      <c r="N19" s="89"/>
    </row>
    <row r="20" s="87" customFormat="true" ht="19" customHeight="true" spans="1:14">
      <c r="A20" s="98">
        <v>14</v>
      </c>
      <c r="B20" s="99" t="s">
        <v>29</v>
      </c>
      <c r="C20" s="97">
        <f t="shared" si="3"/>
        <v>37420</v>
      </c>
      <c r="D20" s="100">
        <v>0</v>
      </c>
      <c r="E20" s="103">
        <f>'3-预拨汇总'!F120</f>
        <v>-580</v>
      </c>
      <c r="F20" s="100">
        <f t="shared" si="4"/>
        <v>38000</v>
      </c>
      <c r="G20" s="100">
        <v>0</v>
      </c>
      <c r="H20" s="103">
        <f>'4-充电基础设施汇总'!D17</f>
        <v>14000</v>
      </c>
      <c r="I20" s="103">
        <f>'4-充电基础设施汇总'!E17</f>
        <v>16000</v>
      </c>
      <c r="J20" s="103">
        <f>'4-充电基础设施汇总'!F17</f>
        <v>8000</v>
      </c>
      <c r="N20" s="89"/>
    </row>
    <row r="21" s="87" customFormat="true" ht="19" customHeight="true" spans="1:14">
      <c r="A21" s="98">
        <v>15</v>
      </c>
      <c r="B21" s="99" t="s">
        <v>30</v>
      </c>
      <c r="C21" s="97">
        <f t="shared" si="3"/>
        <v>13808</v>
      </c>
      <c r="D21" s="100">
        <f>'2-清算汇总'!I54</f>
        <v>49</v>
      </c>
      <c r="E21" s="103">
        <f>'3-预拨汇总'!F125</f>
        <v>13759</v>
      </c>
      <c r="F21" s="100">
        <f t="shared" si="4"/>
        <v>0</v>
      </c>
      <c r="G21" s="100">
        <v>0</v>
      </c>
      <c r="H21" s="103">
        <v>0</v>
      </c>
      <c r="I21" s="103">
        <v>0</v>
      </c>
      <c r="J21" s="103">
        <v>0</v>
      </c>
      <c r="N21" s="89"/>
    </row>
    <row r="22" s="87" customFormat="true" ht="19" customHeight="true" spans="1:14">
      <c r="A22" s="98">
        <v>16</v>
      </c>
      <c r="B22" s="99" t="s">
        <v>31</v>
      </c>
      <c r="C22" s="97">
        <f t="shared" si="3"/>
        <v>8380</v>
      </c>
      <c r="D22" s="100">
        <f>'2-清算汇总'!I57</f>
        <v>294</v>
      </c>
      <c r="E22" s="103">
        <f>'3-预拨汇总'!F128</f>
        <v>-11714</v>
      </c>
      <c r="F22" s="100">
        <f t="shared" si="4"/>
        <v>19800</v>
      </c>
      <c r="G22" s="100">
        <v>0</v>
      </c>
      <c r="H22" s="103">
        <f>'4-充电基础设施汇总'!D18</f>
        <v>13100</v>
      </c>
      <c r="I22" s="103">
        <f>'4-充电基础设施汇总'!E18</f>
        <v>6700</v>
      </c>
      <c r="J22" s="103">
        <v>0</v>
      </c>
      <c r="N22" s="89"/>
    </row>
    <row r="23" s="87" customFormat="true" ht="19" customHeight="true" spans="1:14">
      <c r="A23" s="98">
        <v>17</v>
      </c>
      <c r="B23" s="99" t="s">
        <v>32</v>
      </c>
      <c r="C23" s="97">
        <f t="shared" si="3"/>
        <v>32530</v>
      </c>
      <c r="D23" s="100">
        <f>'2-清算汇总'!I62</f>
        <v>28301</v>
      </c>
      <c r="E23" s="103">
        <f>'3-预拨汇总'!F143</f>
        <v>4229</v>
      </c>
      <c r="F23" s="100">
        <f t="shared" si="4"/>
        <v>0</v>
      </c>
      <c r="G23" s="100">
        <v>0</v>
      </c>
      <c r="H23" s="103">
        <v>0</v>
      </c>
      <c r="I23" s="103">
        <v>0</v>
      </c>
      <c r="J23" s="103">
        <v>0</v>
      </c>
      <c r="N23" s="89"/>
    </row>
    <row r="24" s="87" customFormat="true" ht="19" customHeight="true" spans="1:14">
      <c r="A24" s="98">
        <v>18</v>
      </c>
      <c r="B24" s="99" t="s">
        <v>33</v>
      </c>
      <c r="C24" s="97">
        <f t="shared" si="3"/>
        <v>-922</v>
      </c>
      <c r="D24" s="100">
        <v>0</v>
      </c>
      <c r="E24" s="103">
        <f>'3-预拨汇总'!F157</f>
        <v>-922</v>
      </c>
      <c r="F24" s="100">
        <f t="shared" si="4"/>
        <v>0</v>
      </c>
      <c r="G24" s="100"/>
      <c r="H24" s="103">
        <v>0</v>
      </c>
      <c r="I24" s="103">
        <v>0</v>
      </c>
      <c r="J24" s="103">
        <v>0</v>
      </c>
      <c r="N24" s="89"/>
    </row>
    <row r="25" s="87" customFormat="true" ht="19" customHeight="true" spans="1:14">
      <c r="A25" s="98">
        <v>19</v>
      </c>
      <c r="B25" s="99" t="s">
        <v>34</v>
      </c>
      <c r="C25" s="97">
        <f t="shared" ref="C25:C36" si="5">D25+F25+E25</f>
        <v>86837</v>
      </c>
      <c r="D25" s="100">
        <f>'2-清算汇总'!I68</f>
        <v>9285</v>
      </c>
      <c r="E25" s="103">
        <f>'3-预拨汇总'!F159</f>
        <v>39552</v>
      </c>
      <c r="F25" s="100">
        <f t="shared" ref="F25:F36" si="6">G25+H25+I25+J25</f>
        <v>38000</v>
      </c>
      <c r="G25" s="100">
        <v>0</v>
      </c>
      <c r="H25" s="103">
        <f>'4-充电基础设施汇总'!D19</f>
        <v>14000</v>
      </c>
      <c r="I25" s="103">
        <f>'4-充电基础设施汇总'!E19</f>
        <v>16000</v>
      </c>
      <c r="J25" s="103">
        <f>'4-充电基础设施汇总'!F19</f>
        <v>8000</v>
      </c>
      <c r="N25" s="89"/>
    </row>
    <row r="26" s="87" customFormat="true" ht="19" customHeight="true" spans="1:14">
      <c r="A26" s="98">
        <v>20</v>
      </c>
      <c r="B26" s="99" t="s">
        <v>35</v>
      </c>
      <c r="C26" s="97">
        <f t="shared" si="5"/>
        <v>75529</v>
      </c>
      <c r="D26" s="100">
        <f>'2-清算汇总'!I73</f>
        <v>13449</v>
      </c>
      <c r="E26" s="103">
        <f>'3-预拨汇总'!F167</f>
        <v>33380</v>
      </c>
      <c r="F26" s="100">
        <f t="shared" si="6"/>
        <v>28700</v>
      </c>
      <c r="G26" s="100">
        <v>0</v>
      </c>
      <c r="H26" s="103">
        <f>'4-充电基础设施汇总'!D20</f>
        <v>14000</v>
      </c>
      <c r="I26" s="103">
        <f>'4-充电基础设施汇总'!E20</f>
        <v>6700</v>
      </c>
      <c r="J26" s="103">
        <f>'4-充电基础设施汇总'!F20</f>
        <v>8000</v>
      </c>
      <c r="N26" s="89"/>
    </row>
    <row r="27" s="87" customFormat="true" ht="19" customHeight="true" spans="1:14">
      <c r="A27" s="98">
        <v>21</v>
      </c>
      <c r="B27" s="99" t="s">
        <v>36</v>
      </c>
      <c r="C27" s="97">
        <f t="shared" si="5"/>
        <v>89984</v>
      </c>
      <c r="D27" s="100">
        <f>'2-清算汇总'!I78</f>
        <v>58262</v>
      </c>
      <c r="E27" s="103">
        <f>'3-预拨汇总'!F183</f>
        <v>-6278</v>
      </c>
      <c r="F27" s="100">
        <f t="shared" si="6"/>
        <v>38000</v>
      </c>
      <c r="G27" s="100">
        <v>0</v>
      </c>
      <c r="H27" s="103">
        <f>'4-充电基础设施汇总'!D21</f>
        <v>14000</v>
      </c>
      <c r="I27" s="103">
        <f>'4-充电基础设施汇总'!E21</f>
        <v>16000</v>
      </c>
      <c r="J27" s="103">
        <f>'4-充电基础设施汇总'!F21</f>
        <v>8000</v>
      </c>
      <c r="N27" s="89"/>
    </row>
    <row r="28" s="87" customFormat="true" ht="19" customHeight="true" spans="1:14">
      <c r="A28" s="98">
        <v>22</v>
      </c>
      <c r="B28" s="99" t="s">
        <v>37</v>
      </c>
      <c r="C28" s="97">
        <f t="shared" si="5"/>
        <v>169746</v>
      </c>
      <c r="D28" s="100">
        <f>'2-清算汇总'!I83</f>
        <v>6682</v>
      </c>
      <c r="E28" s="103">
        <f>'3-预拨汇总'!F195</f>
        <v>115064</v>
      </c>
      <c r="F28" s="100">
        <f t="shared" si="6"/>
        <v>48000</v>
      </c>
      <c r="G28" s="100">
        <v>0</v>
      </c>
      <c r="H28" s="103">
        <f>'4-充电基础设施汇总'!D22</f>
        <v>14000</v>
      </c>
      <c r="I28" s="103">
        <f>'4-充电基础设施汇总'!E22</f>
        <v>16000</v>
      </c>
      <c r="J28" s="103">
        <f>'4-充电基础设施汇总'!F22</f>
        <v>18000</v>
      </c>
      <c r="N28" s="89"/>
    </row>
    <row r="29" s="87" customFormat="true" ht="19" customHeight="true" spans="1:14">
      <c r="A29" s="98">
        <v>23</v>
      </c>
      <c r="B29" s="99" t="s">
        <v>38</v>
      </c>
      <c r="C29" s="97">
        <f t="shared" si="5"/>
        <v>119742</v>
      </c>
      <c r="D29" s="100">
        <f>'2-清算汇总'!I89</f>
        <v>0</v>
      </c>
      <c r="E29" s="103">
        <f>'3-预拨汇总'!F207</f>
        <v>119742</v>
      </c>
      <c r="F29" s="100">
        <f t="shared" si="6"/>
        <v>0</v>
      </c>
      <c r="G29" s="100">
        <v>0</v>
      </c>
      <c r="H29" s="103">
        <v>0</v>
      </c>
      <c r="I29" s="103">
        <v>0</v>
      </c>
      <c r="J29" s="103">
        <v>0</v>
      </c>
      <c r="N29" s="89"/>
    </row>
    <row r="30" s="87" customFormat="true" ht="19" customHeight="true" spans="1:14">
      <c r="A30" s="98">
        <v>24</v>
      </c>
      <c r="B30" s="99" t="s">
        <v>39</v>
      </c>
      <c r="C30" s="97">
        <f t="shared" si="5"/>
        <v>24122</v>
      </c>
      <c r="D30" s="100">
        <f>'2-清算汇总'!I91</f>
        <v>0</v>
      </c>
      <c r="E30" s="103">
        <f>'3-预拨汇总'!F212</f>
        <v>6912</v>
      </c>
      <c r="F30" s="100">
        <f t="shared" si="6"/>
        <v>17210</v>
      </c>
      <c r="G30" s="100">
        <v>0</v>
      </c>
      <c r="H30" s="103">
        <f>'4-充电基础设施汇总'!D23</f>
        <v>9410</v>
      </c>
      <c r="I30" s="103">
        <f>'4-充电基础设施汇总'!E23</f>
        <v>3600</v>
      </c>
      <c r="J30" s="103">
        <f>'4-充电基础设施汇总'!F23</f>
        <v>4200</v>
      </c>
      <c r="N30" s="89"/>
    </row>
    <row r="31" s="87" customFormat="true" ht="19" customHeight="true" spans="1:14">
      <c r="A31" s="98">
        <v>25</v>
      </c>
      <c r="B31" s="99" t="s">
        <v>40</v>
      </c>
      <c r="C31" s="97">
        <f t="shared" si="5"/>
        <v>68682</v>
      </c>
      <c r="D31" s="100">
        <f>'2-清算汇总'!I93</f>
        <v>0</v>
      </c>
      <c r="E31" s="103">
        <f>'3-预拨汇总'!F221</f>
        <v>57912</v>
      </c>
      <c r="F31" s="100">
        <f t="shared" si="6"/>
        <v>10770</v>
      </c>
      <c r="G31" s="100">
        <v>0</v>
      </c>
      <c r="H31" s="103">
        <f>'4-充电基础设施汇总'!D24</f>
        <v>7170</v>
      </c>
      <c r="I31" s="103">
        <f>'4-充电基础设施汇总'!E24</f>
        <v>3600</v>
      </c>
      <c r="J31" s="103">
        <f>'4-充电基础设施汇总'!F24</f>
        <v>0</v>
      </c>
      <c r="N31" s="89"/>
    </row>
    <row r="32" s="87" customFormat="true" ht="19" customHeight="true" spans="1:14">
      <c r="A32" s="98">
        <v>26</v>
      </c>
      <c r="B32" s="99" t="s">
        <v>41</v>
      </c>
      <c r="C32" s="97">
        <f t="shared" si="5"/>
        <v>38778</v>
      </c>
      <c r="D32" s="100">
        <f>'2-清算汇总'!I97</f>
        <v>3356</v>
      </c>
      <c r="E32" s="103">
        <f>'3-预拨汇总'!F233</f>
        <v>1222</v>
      </c>
      <c r="F32" s="100">
        <f t="shared" si="6"/>
        <v>34200</v>
      </c>
      <c r="G32" s="100">
        <v>0</v>
      </c>
      <c r="H32" s="103">
        <f>'4-充电基础设施汇总'!D25</f>
        <v>14000</v>
      </c>
      <c r="I32" s="103">
        <f>'4-充电基础设施汇总'!E25</f>
        <v>16000</v>
      </c>
      <c r="J32" s="103">
        <f>'4-充电基础设施汇总'!F25</f>
        <v>4200</v>
      </c>
      <c r="N32" s="89"/>
    </row>
    <row r="33" s="87" customFormat="true" ht="19" customHeight="true" spans="1:14">
      <c r="A33" s="98">
        <v>27</v>
      </c>
      <c r="B33" s="99" t="s">
        <v>42</v>
      </c>
      <c r="C33" s="97">
        <f t="shared" si="5"/>
        <v>3136</v>
      </c>
      <c r="D33" s="100">
        <f>'2-清算汇总'!I100</f>
        <v>3738</v>
      </c>
      <c r="E33" s="103">
        <f>'3-预拨汇总'!F244</f>
        <v>-602</v>
      </c>
      <c r="F33" s="100">
        <f t="shared" si="6"/>
        <v>0</v>
      </c>
      <c r="G33" s="100">
        <v>0</v>
      </c>
      <c r="H33" s="103">
        <v>0</v>
      </c>
      <c r="I33" s="103">
        <v>0</v>
      </c>
      <c r="J33" s="103">
        <v>0</v>
      </c>
      <c r="N33" s="89"/>
    </row>
    <row r="34" s="87" customFormat="true" ht="19" customHeight="true" spans="1:14">
      <c r="A34" s="98">
        <v>28</v>
      </c>
      <c r="B34" s="99" t="s">
        <v>43</v>
      </c>
      <c r="C34" s="97">
        <f t="shared" si="5"/>
        <v>9234</v>
      </c>
      <c r="D34" s="100">
        <v>0</v>
      </c>
      <c r="E34" s="103">
        <f>'3-预拨汇总'!F249</f>
        <v>-416</v>
      </c>
      <c r="F34" s="100">
        <f t="shared" si="6"/>
        <v>9650</v>
      </c>
      <c r="G34" s="100">
        <v>0</v>
      </c>
      <c r="H34" s="103">
        <f>'4-充电基础设施汇总'!D26</f>
        <v>6050</v>
      </c>
      <c r="I34" s="103">
        <f>'4-充电基础设施汇总'!E26</f>
        <v>3600</v>
      </c>
      <c r="J34" s="103">
        <f>'4-充电基础设施汇总'!F26</f>
        <v>0</v>
      </c>
      <c r="N34" s="89"/>
    </row>
    <row r="35" s="87" customFormat="true" ht="19" customHeight="true" spans="1:14">
      <c r="A35" s="98">
        <v>29</v>
      </c>
      <c r="B35" s="99" t="s">
        <v>44</v>
      </c>
      <c r="C35" s="97">
        <f t="shared" si="5"/>
        <v>155808</v>
      </c>
      <c r="D35" s="100">
        <f>'2-清算汇总'!I102</f>
        <v>13427</v>
      </c>
      <c r="E35" s="103">
        <f>'3-预拨汇总'!F254</f>
        <v>121531</v>
      </c>
      <c r="F35" s="100">
        <f t="shared" si="6"/>
        <v>20850</v>
      </c>
      <c r="G35" s="100">
        <v>0</v>
      </c>
      <c r="H35" s="103">
        <f>'4-充电基础设施汇总'!D27</f>
        <v>13050</v>
      </c>
      <c r="I35" s="103">
        <f>'4-充电基础设施汇总'!E27</f>
        <v>3600</v>
      </c>
      <c r="J35" s="103">
        <f>'4-充电基础设施汇总'!F27</f>
        <v>4200</v>
      </c>
      <c r="N35" s="89"/>
    </row>
    <row r="36" ht="19" customHeight="true" spans="1:14">
      <c r="A36" s="98">
        <v>30</v>
      </c>
      <c r="B36" s="99" t="s">
        <v>45</v>
      </c>
      <c r="C36" s="97">
        <f t="shared" si="5"/>
        <v>9930</v>
      </c>
      <c r="D36" s="100">
        <v>0</v>
      </c>
      <c r="E36" s="103">
        <f>'3-预拨汇总'!F261</f>
        <v>0</v>
      </c>
      <c r="F36" s="100">
        <f t="shared" si="6"/>
        <v>9930</v>
      </c>
      <c r="G36" s="100">
        <v>0</v>
      </c>
      <c r="H36" s="103">
        <f>'4-充电基础设施汇总'!D28</f>
        <v>6330</v>
      </c>
      <c r="I36" s="103">
        <f>'4-充电基础设施汇总'!E28</f>
        <v>3600</v>
      </c>
      <c r="J36" s="103">
        <f>'4-充电基础设施汇总'!F28</f>
        <v>0</v>
      </c>
      <c r="N36" s="89"/>
    </row>
  </sheetData>
  <mergeCells count="9">
    <mergeCell ref="A1:B1"/>
    <mergeCell ref="A2:J2"/>
    <mergeCell ref="I3:J3"/>
    <mergeCell ref="D4:E4"/>
    <mergeCell ref="F4:J4"/>
    <mergeCell ref="A6:B6"/>
    <mergeCell ref="A4:A5"/>
    <mergeCell ref="B4:B5"/>
    <mergeCell ref="C4:C5"/>
  </mergeCells>
  <pageMargins left="0.554861111111111" right="0.554861111111111" top="0.802777777777778" bottom="0.802777777777778" header="0.5" footer="0.5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04"/>
  <sheetViews>
    <sheetView view="pageBreakPreview" zoomScale="115" zoomScaleNormal="100" zoomScaleSheetLayoutView="115" workbookViewId="0">
      <pane ySplit="6" topLeftCell="A47" activePane="bottomLeft" state="frozen"/>
      <selection/>
      <selection pane="bottomLeft" activeCell="G49" sqref="G49"/>
    </sheetView>
  </sheetViews>
  <sheetFormatPr defaultColWidth="9" defaultRowHeight="13.5"/>
  <cols>
    <col min="1" max="1" width="9" style="58"/>
    <col min="2" max="2" width="9" style="59" customWidth="true"/>
    <col min="3" max="3" width="34.3666666666667" customWidth="true"/>
    <col min="4" max="8" width="13.725" style="60" customWidth="true"/>
    <col min="9" max="9" width="13.725" style="61" customWidth="true"/>
  </cols>
  <sheetData>
    <row r="1" spans="1:2">
      <c r="A1" s="7" t="s">
        <v>46</v>
      </c>
      <c r="B1" s="7"/>
    </row>
    <row r="2" ht="22" customHeight="true" spans="1:9">
      <c r="A2" s="33" t="s">
        <v>47</v>
      </c>
      <c r="B2" s="33"/>
      <c r="C2" s="33"/>
      <c r="D2" s="62"/>
      <c r="E2" s="62"/>
      <c r="F2" s="62"/>
      <c r="G2" s="62"/>
      <c r="H2" s="62"/>
      <c r="I2" s="62"/>
    </row>
    <row r="3" customFormat="true" ht="24" customHeight="true" spans="1:9">
      <c r="A3" s="33"/>
      <c r="B3" s="33"/>
      <c r="C3" s="33"/>
      <c r="D3" s="62"/>
      <c r="E3" s="62"/>
      <c r="F3" s="62"/>
      <c r="G3" s="62"/>
      <c r="H3" s="62"/>
      <c r="I3" s="84" t="s">
        <v>2</v>
      </c>
    </row>
    <row r="4" s="55" customFormat="true" ht="20" customHeight="true" spans="1:9">
      <c r="A4" s="63" t="s">
        <v>3</v>
      </c>
      <c r="B4" s="63" t="s">
        <v>4</v>
      </c>
      <c r="C4" s="11" t="s">
        <v>48</v>
      </c>
      <c r="D4" s="64" t="s">
        <v>49</v>
      </c>
      <c r="E4" s="81"/>
      <c r="F4" s="81"/>
      <c r="G4" s="82" t="s">
        <v>50</v>
      </c>
      <c r="H4" s="82" t="s">
        <v>51</v>
      </c>
      <c r="I4" s="82" t="s">
        <v>52</v>
      </c>
    </row>
    <row r="5" s="55" customFormat="true" ht="17" customHeight="true" spans="1:9">
      <c r="A5" s="63"/>
      <c r="B5" s="63"/>
      <c r="C5" s="11"/>
      <c r="D5" s="65" t="s">
        <v>10</v>
      </c>
      <c r="E5" s="65" t="s">
        <v>14</v>
      </c>
      <c r="F5" s="65" t="s">
        <v>53</v>
      </c>
      <c r="G5" s="83"/>
      <c r="H5" s="83"/>
      <c r="I5" s="83"/>
    </row>
    <row r="6" s="56" customFormat="true" ht="23" customHeight="true" spans="1:9">
      <c r="A6" s="66" t="s">
        <v>15</v>
      </c>
      <c r="B6" s="67"/>
      <c r="C6" s="68"/>
      <c r="D6" s="69">
        <v>1948020</v>
      </c>
      <c r="E6" s="69">
        <v>886618</v>
      </c>
      <c r="F6" s="69">
        <v>1061402</v>
      </c>
      <c r="G6" s="69">
        <v>1793457</v>
      </c>
      <c r="H6" s="69">
        <v>1615361</v>
      </c>
      <c r="I6" s="69">
        <v>332659</v>
      </c>
    </row>
    <row r="7" s="56" customFormat="true" ht="23" customHeight="true" spans="1:9">
      <c r="A7" s="70">
        <v>1</v>
      </c>
      <c r="B7" s="71" t="s">
        <v>16</v>
      </c>
      <c r="C7" s="72" t="s">
        <v>54</v>
      </c>
      <c r="D7" s="73">
        <v>62357</v>
      </c>
      <c r="E7" s="73">
        <v>31262</v>
      </c>
      <c r="F7" s="73">
        <v>31095</v>
      </c>
      <c r="G7" s="73">
        <v>19580</v>
      </c>
      <c r="H7" s="73">
        <v>17858</v>
      </c>
      <c r="I7" s="69">
        <v>44499</v>
      </c>
    </row>
    <row r="8" customFormat="true" ht="23" customHeight="true" spans="1:9">
      <c r="A8" s="70"/>
      <c r="B8" s="74"/>
      <c r="C8" s="75" t="s">
        <v>55</v>
      </c>
      <c r="D8" s="76">
        <v>30655</v>
      </c>
      <c r="E8" s="76">
        <v>13671</v>
      </c>
      <c r="F8" s="76">
        <v>16984</v>
      </c>
      <c r="G8" s="76">
        <v>0</v>
      </c>
      <c r="H8" s="76">
        <v>0</v>
      </c>
      <c r="I8" s="17">
        <v>30655</v>
      </c>
    </row>
    <row r="9" ht="23" customHeight="true" spans="1:9">
      <c r="A9" s="70"/>
      <c r="B9" s="74"/>
      <c r="C9" s="75" t="s">
        <v>56</v>
      </c>
      <c r="D9" s="76">
        <v>13844</v>
      </c>
      <c r="E9" s="76">
        <v>1490</v>
      </c>
      <c r="F9" s="76">
        <v>12354</v>
      </c>
      <c r="G9" s="76">
        <v>0</v>
      </c>
      <c r="H9" s="76">
        <v>0</v>
      </c>
      <c r="I9" s="17">
        <v>13844</v>
      </c>
    </row>
    <row r="10" ht="23" customHeight="true" spans="1:9">
      <c r="A10" s="70"/>
      <c r="B10" s="77"/>
      <c r="C10" s="75" t="s">
        <v>57</v>
      </c>
      <c r="D10" s="76">
        <v>17858</v>
      </c>
      <c r="E10" s="76">
        <v>16101</v>
      </c>
      <c r="F10" s="76">
        <v>1757</v>
      </c>
      <c r="G10" s="76">
        <v>19580</v>
      </c>
      <c r="H10" s="76">
        <v>17858</v>
      </c>
      <c r="I10" s="17">
        <v>0</v>
      </c>
    </row>
    <row r="11" s="56" customFormat="true" ht="23" customHeight="true" spans="1:9">
      <c r="A11" s="70">
        <v>2</v>
      </c>
      <c r="B11" s="71" t="s">
        <v>17</v>
      </c>
      <c r="C11" s="72" t="s">
        <v>54</v>
      </c>
      <c r="D11" s="73">
        <v>9855</v>
      </c>
      <c r="E11" s="73">
        <v>6616</v>
      </c>
      <c r="F11" s="73">
        <v>3239</v>
      </c>
      <c r="G11" s="73">
        <v>10892</v>
      </c>
      <c r="H11" s="73">
        <v>9855</v>
      </c>
      <c r="I11" s="69">
        <v>0</v>
      </c>
    </row>
    <row r="12" customFormat="true" ht="23" customHeight="true" spans="1:9">
      <c r="A12" s="70"/>
      <c r="B12" s="78"/>
      <c r="C12" s="75" t="s">
        <v>58</v>
      </c>
      <c r="D12" s="76">
        <v>9855</v>
      </c>
      <c r="E12" s="76">
        <v>6616</v>
      </c>
      <c r="F12" s="76">
        <v>3239</v>
      </c>
      <c r="G12" s="76">
        <v>10892</v>
      </c>
      <c r="H12" s="76">
        <v>9855</v>
      </c>
      <c r="I12" s="17">
        <v>0</v>
      </c>
    </row>
    <row r="13" ht="23" customHeight="true" spans="1:9">
      <c r="A13" s="70">
        <v>3</v>
      </c>
      <c r="B13" s="71" t="s">
        <v>18</v>
      </c>
      <c r="C13" s="72" t="s">
        <v>54</v>
      </c>
      <c r="D13" s="73">
        <v>121135</v>
      </c>
      <c r="E13" s="73">
        <v>37299</v>
      </c>
      <c r="F13" s="73">
        <v>83836</v>
      </c>
      <c r="G13" s="73">
        <v>97758</v>
      </c>
      <c r="H13" s="73">
        <v>97105</v>
      </c>
      <c r="I13" s="69">
        <v>24030</v>
      </c>
    </row>
    <row r="14" customFormat="true" ht="23" customHeight="true" spans="1:9">
      <c r="A14" s="70"/>
      <c r="B14" s="74"/>
      <c r="C14" s="75" t="s">
        <v>59</v>
      </c>
      <c r="D14" s="76">
        <v>6496</v>
      </c>
      <c r="E14" s="76">
        <v>6496</v>
      </c>
      <c r="F14" s="76">
        <v>0</v>
      </c>
      <c r="G14" s="76">
        <v>0</v>
      </c>
      <c r="H14" s="76">
        <v>0</v>
      </c>
      <c r="I14" s="17">
        <v>6496</v>
      </c>
    </row>
    <row r="15" ht="23" customHeight="true" spans="1:9">
      <c r="A15" s="70"/>
      <c r="B15" s="74"/>
      <c r="C15" s="75" t="s">
        <v>60</v>
      </c>
      <c r="D15" s="76">
        <v>4007</v>
      </c>
      <c r="E15" s="76">
        <v>3227</v>
      </c>
      <c r="F15" s="76">
        <v>780</v>
      </c>
      <c r="G15" s="76">
        <v>4660</v>
      </c>
      <c r="H15" s="76">
        <v>4007</v>
      </c>
      <c r="I15" s="17">
        <v>0</v>
      </c>
    </row>
    <row r="16" ht="23" customHeight="true" spans="1:9">
      <c r="A16" s="70"/>
      <c r="B16" s="77"/>
      <c r="C16" s="75" t="s">
        <v>61</v>
      </c>
      <c r="D16" s="76">
        <v>110632</v>
      </c>
      <c r="E16" s="76">
        <v>27576</v>
      </c>
      <c r="F16" s="76">
        <v>83056</v>
      </c>
      <c r="G16" s="76">
        <v>93098</v>
      </c>
      <c r="H16" s="76">
        <v>93098</v>
      </c>
      <c r="I16" s="17">
        <v>17534</v>
      </c>
    </row>
    <row r="17" s="56" customFormat="true" ht="23" customHeight="true" spans="1:9">
      <c r="A17" s="70">
        <v>4</v>
      </c>
      <c r="B17" s="71" t="s">
        <v>19</v>
      </c>
      <c r="C17" s="72" t="s">
        <v>54</v>
      </c>
      <c r="D17" s="73">
        <v>41443</v>
      </c>
      <c r="E17" s="73">
        <v>17060</v>
      </c>
      <c r="F17" s="73">
        <v>24383</v>
      </c>
      <c r="G17" s="69">
        <v>50043</v>
      </c>
      <c r="H17" s="73">
        <v>41401</v>
      </c>
      <c r="I17" s="69">
        <v>42</v>
      </c>
    </row>
    <row r="18" customFormat="true" ht="23" customHeight="true" spans="1:9">
      <c r="A18" s="70"/>
      <c r="B18" s="74"/>
      <c r="C18" s="75" t="s">
        <v>62</v>
      </c>
      <c r="D18" s="76">
        <v>83</v>
      </c>
      <c r="E18" s="76">
        <v>0</v>
      </c>
      <c r="F18" s="76">
        <v>83</v>
      </c>
      <c r="G18" s="76">
        <v>1046</v>
      </c>
      <c r="H18" s="76">
        <v>83</v>
      </c>
      <c r="I18" s="17">
        <v>0</v>
      </c>
    </row>
    <row r="19" ht="23" customHeight="true" spans="1:9">
      <c r="A19" s="70"/>
      <c r="B19" s="74"/>
      <c r="C19" s="75" t="s">
        <v>63</v>
      </c>
      <c r="D19" s="76">
        <v>71</v>
      </c>
      <c r="E19" s="76">
        <v>71</v>
      </c>
      <c r="F19" s="76">
        <v>0</v>
      </c>
      <c r="G19" s="76">
        <v>29</v>
      </c>
      <c r="H19" s="76">
        <v>29</v>
      </c>
      <c r="I19" s="17">
        <v>42</v>
      </c>
    </row>
    <row r="20" ht="23" customHeight="true" spans="1:9">
      <c r="A20" s="70"/>
      <c r="B20" s="77"/>
      <c r="C20" s="75" t="s">
        <v>64</v>
      </c>
      <c r="D20" s="76">
        <v>41289</v>
      </c>
      <c r="E20" s="76">
        <v>16989</v>
      </c>
      <c r="F20" s="76">
        <v>24300</v>
      </c>
      <c r="G20" s="76">
        <v>48968</v>
      </c>
      <c r="H20" s="76">
        <v>41289</v>
      </c>
      <c r="I20" s="17">
        <v>0</v>
      </c>
    </row>
    <row r="21" s="56" customFormat="true" ht="23" customHeight="true" spans="1:9">
      <c r="A21" s="70">
        <v>5</v>
      </c>
      <c r="B21" s="71" t="s">
        <v>21</v>
      </c>
      <c r="C21" s="72" t="s">
        <v>54</v>
      </c>
      <c r="D21" s="73">
        <v>19753</v>
      </c>
      <c r="E21" s="73">
        <v>15979</v>
      </c>
      <c r="F21" s="73">
        <v>3774</v>
      </c>
      <c r="G21" s="73">
        <v>20759</v>
      </c>
      <c r="H21" s="73">
        <v>19753</v>
      </c>
      <c r="I21" s="69">
        <v>0</v>
      </c>
    </row>
    <row r="22" customFormat="true" ht="23" customHeight="true" spans="1:9">
      <c r="A22" s="70"/>
      <c r="B22" s="78"/>
      <c r="C22" s="75" t="s">
        <v>65</v>
      </c>
      <c r="D22" s="76">
        <v>19753</v>
      </c>
      <c r="E22" s="76">
        <v>15979</v>
      </c>
      <c r="F22" s="76">
        <v>3774</v>
      </c>
      <c r="G22" s="76">
        <v>20759</v>
      </c>
      <c r="H22" s="76">
        <v>19753</v>
      </c>
      <c r="I22" s="17">
        <v>0</v>
      </c>
    </row>
    <row r="23" s="56" customFormat="true" ht="23" customHeight="true" spans="1:9">
      <c r="A23" s="70">
        <v>6</v>
      </c>
      <c r="B23" s="71" t="s">
        <v>24</v>
      </c>
      <c r="C23" s="72" t="s">
        <v>54</v>
      </c>
      <c r="D23" s="73">
        <v>315594</v>
      </c>
      <c r="E23" s="73">
        <v>57181</v>
      </c>
      <c r="F23" s="73">
        <v>258413</v>
      </c>
      <c r="G23" s="69">
        <v>279728</v>
      </c>
      <c r="H23" s="73">
        <v>249308</v>
      </c>
      <c r="I23" s="69">
        <v>66286</v>
      </c>
    </row>
    <row r="24" customFormat="true" ht="23" customHeight="true" spans="1:9">
      <c r="A24" s="70"/>
      <c r="B24" s="74"/>
      <c r="C24" s="75" t="s">
        <v>66</v>
      </c>
      <c r="D24" s="76">
        <v>72613</v>
      </c>
      <c r="E24" s="76">
        <v>31527</v>
      </c>
      <c r="F24" s="76">
        <v>41086</v>
      </c>
      <c r="G24" s="76">
        <v>72783</v>
      </c>
      <c r="H24" s="76">
        <v>72613</v>
      </c>
      <c r="I24" s="17">
        <v>0</v>
      </c>
    </row>
    <row r="25" ht="23" customHeight="true" spans="1:9">
      <c r="A25" s="70"/>
      <c r="B25" s="74"/>
      <c r="C25" s="75" t="s">
        <v>67</v>
      </c>
      <c r="D25" s="76">
        <v>0</v>
      </c>
      <c r="E25" s="76">
        <v>0</v>
      </c>
      <c r="F25" s="76">
        <v>0</v>
      </c>
      <c r="G25" s="76">
        <v>22612</v>
      </c>
      <c r="H25" s="76">
        <v>0</v>
      </c>
      <c r="I25" s="17">
        <v>0</v>
      </c>
    </row>
    <row r="26" ht="23" customHeight="true" spans="1:9">
      <c r="A26" s="70"/>
      <c r="B26" s="74"/>
      <c r="C26" s="75" t="s">
        <v>68</v>
      </c>
      <c r="D26" s="76">
        <v>9306</v>
      </c>
      <c r="E26" s="76">
        <v>5477</v>
      </c>
      <c r="F26" s="76">
        <v>3829</v>
      </c>
      <c r="G26" s="76">
        <v>11861</v>
      </c>
      <c r="H26" s="76">
        <v>9306</v>
      </c>
      <c r="I26" s="17">
        <v>0</v>
      </c>
    </row>
    <row r="27" ht="23" customHeight="true" spans="1:9">
      <c r="A27" s="70"/>
      <c r="B27" s="74"/>
      <c r="C27" s="75" t="s">
        <v>69</v>
      </c>
      <c r="D27" s="76">
        <v>3084</v>
      </c>
      <c r="E27" s="76">
        <v>2726</v>
      </c>
      <c r="F27" s="76">
        <v>358</v>
      </c>
      <c r="G27" s="76">
        <v>4442</v>
      </c>
      <c r="H27" s="76">
        <v>3084</v>
      </c>
      <c r="I27" s="17">
        <v>0</v>
      </c>
    </row>
    <row r="28" ht="23" customHeight="true" spans="1:9">
      <c r="A28" s="70"/>
      <c r="B28" s="74"/>
      <c r="C28" s="75" t="s">
        <v>70</v>
      </c>
      <c r="D28" s="76">
        <v>1083</v>
      </c>
      <c r="E28" s="76">
        <v>849</v>
      </c>
      <c r="F28" s="76">
        <v>234</v>
      </c>
      <c r="G28" s="76">
        <v>3098</v>
      </c>
      <c r="H28" s="76">
        <v>1083</v>
      </c>
      <c r="I28" s="17">
        <v>0</v>
      </c>
    </row>
    <row r="29" ht="23" customHeight="true" spans="1:9">
      <c r="A29" s="70"/>
      <c r="B29" s="74"/>
      <c r="C29" s="75" t="s">
        <v>71</v>
      </c>
      <c r="D29" s="76">
        <v>17171</v>
      </c>
      <c r="E29" s="76">
        <v>16602</v>
      </c>
      <c r="F29" s="76">
        <v>569</v>
      </c>
      <c r="G29" s="76">
        <v>18881</v>
      </c>
      <c r="H29" s="76">
        <v>17171</v>
      </c>
      <c r="I29" s="17">
        <v>0</v>
      </c>
    </row>
    <row r="30" ht="23" customHeight="true" spans="1:9">
      <c r="A30" s="70"/>
      <c r="B30" s="77"/>
      <c r="C30" s="75" t="s">
        <v>72</v>
      </c>
      <c r="D30" s="76">
        <v>212337</v>
      </c>
      <c r="E30" s="76">
        <v>0</v>
      </c>
      <c r="F30" s="76">
        <v>212337</v>
      </c>
      <c r="G30" s="76">
        <v>146051</v>
      </c>
      <c r="H30" s="76">
        <v>146051</v>
      </c>
      <c r="I30" s="17">
        <v>66286</v>
      </c>
    </row>
    <row r="31" s="56" customFormat="true" ht="23" customHeight="true" spans="1:9">
      <c r="A31" s="70">
        <v>7</v>
      </c>
      <c r="B31" s="71" t="s">
        <v>25</v>
      </c>
      <c r="C31" s="72" t="s">
        <v>54</v>
      </c>
      <c r="D31" s="73">
        <v>81818</v>
      </c>
      <c r="E31" s="73">
        <v>61323</v>
      </c>
      <c r="F31" s="73">
        <v>20495</v>
      </c>
      <c r="G31" s="69">
        <v>67817</v>
      </c>
      <c r="H31" s="73">
        <v>65356</v>
      </c>
      <c r="I31" s="69">
        <v>16462</v>
      </c>
    </row>
    <row r="32" customFormat="true" ht="23" customHeight="true" spans="1:9">
      <c r="A32" s="70"/>
      <c r="B32" s="74"/>
      <c r="C32" s="75" t="s">
        <v>73</v>
      </c>
      <c r="D32" s="76">
        <v>456</v>
      </c>
      <c r="E32" s="76">
        <v>421</v>
      </c>
      <c r="F32" s="76">
        <v>35</v>
      </c>
      <c r="G32" s="76">
        <v>185</v>
      </c>
      <c r="H32" s="76">
        <v>185</v>
      </c>
      <c r="I32" s="17">
        <v>271</v>
      </c>
    </row>
    <row r="33" ht="23" customHeight="true" spans="1:9">
      <c r="A33" s="70"/>
      <c r="B33" s="74"/>
      <c r="C33" s="75" t="s">
        <v>74</v>
      </c>
      <c r="D33" s="76">
        <v>6106</v>
      </c>
      <c r="E33" s="76">
        <v>4962</v>
      </c>
      <c r="F33" s="76">
        <v>1144</v>
      </c>
      <c r="G33" s="76">
        <v>3083</v>
      </c>
      <c r="H33" s="76">
        <v>3083</v>
      </c>
      <c r="I33" s="17">
        <v>3023</v>
      </c>
    </row>
    <row r="34" ht="23" customHeight="true" spans="1:9">
      <c r="A34" s="70"/>
      <c r="B34" s="74"/>
      <c r="C34" s="75" t="s">
        <v>75</v>
      </c>
      <c r="D34" s="76">
        <v>22801</v>
      </c>
      <c r="E34" s="76">
        <v>17817</v>
      </c>
      <c r="F34" s="76">
        <v>4984</v>
      </c>
      <c r="G34" s="76">
        <v>22956</v>
      </c>
      <c r="H34" s="76">
        <v>22801</v>
      </c>
      <c r="I34" s="17">
        <v>0</v>
      </c>
    </row>
    <row r="35" ht="23" customHeight="true" spans="1:9">
      <c r="A35" s="70"/>
      <c r="B35" s="74"/>
      <c r="C35" s="75" t="s">
        <v>76</v>
      </c>
      <c r="D35" s="76">
        <v>32472</v>
      </c>
      <c r="E35" s="76">
        <v>28694</v>
      </c>
      <c r="F35" s="76">
        <v>3778</v>
      </c>
      <c r="G35" s="76">
        <v>22712</v>
      </c>
      <c r="H35" s="76">
        <v>22712</v>
      </c>
      <c r="I35" s="17">
        <v>9760</v>
      </c>
    </row>
    <row r="36" ht="23" customHeight="true" spans="1:9">
      <c r="A36" s="70"/>
      <c r="B36" s="74"/>
      <c r="C36" s="75" t="s">
        <v>77</v>
      </c>
      <c r="D36" s="76">
        <v>10999</v>
      </c>
      <c r="E36" s="76">
        <v>9106</v>
      </c>
      <c r="F36" s="76">
        <v>1893</v>
      </c>
      <c r="G36" s="76">
        <v>7751</v>
      </c>
      <c r="H36" s="76">
        <v>7751</v>
      </c>
      <c r="I36" s="17">
        <v>3248</v>
      </c>
    </row>
    <row r="37" ht="23" customHeight="true" spans="1:9">
      <c r="A37" s="70"/>
      <c r="B37" s="74"/>
      <c r="C37" s="75" t="s">
        <v>78</v>
      </c>
      <c r="D37" s="76">
        <v>8661</v>
      </c>
      <c r="E37" s="76">
        <v>0</v>
      </c>
      <c r="F37" s="76">
        <v>8661</v>
      </c>
      <c r="G37" s="76">
        <v>10967</v>
      </c>
      <c r="H37" s="76">
        <v>8661</v>
      </c>
      <c r="I37" s="17">
        <v>0</v>
      </c>
    </row>
    <row r="38" ht="23" customHeight="true" spans="1:9">
      <c r="A38" s="70"/>
      <c r="B38" s="77"/>
      <c r="C38" s="75" t="s">
        <v>79</v>
      </c>
      <c r="D38" s="76">
        <v>323</v>
      </c>
      <c r="E38" s="76">
        <v>323</v>
      </c>
      <c r="F38" s="76">
        <v>0</v>
      </c>
      <c r="G38" s="76">
        <v>163</v>
      </c>
      <c r="H38" s="76">
        <v>163</v>
      </c>
      <c r="I38" s="17">
        <v>160</v>
      </c>
    </row>
    <row r="39" s="56" customFormat="true" ht="23" customHeight="true" spans="1:9">
      <c r="A39" s="70">
        <v>8</v>
      </c>
      <c r="B39" s="71" t="s">
        <v>26</v>
      </c>
      <c r="C39" s="72" t="s">
        <v>54</v>
      </c>
      <c r="D39" s="73">
        <v>140310</v>
      </c>
      <c r="E39" s="73">
        <v>98894</v>
      </c>
      <c r="F39" s="73">
        <v>41416</v>
      </c>
      <c r="G39" s="73">
        <v>109111</v>
      </c>
      <c r="H39" s="73">
        <v>105075</v>
      </c>
      <c r="I39" s="69">
        <v>35235</v>
      </c>
    </row>
    <row r="40" customFormat="true" ht="23" customHeight="true" spans="1:9">
      <c r="A40" s="70"/>
      <c r="B40" s="74"/>
      <c r="C40" s="75" t="s">
        <v>80</v>
      </c>
      <c r="D40" s="76">
        <v>17868</v>
      </c>
      <c r="E40" s="76">
        <v>17090</v>
      </c>
      <c r="F40" s="76">
        <v>778</v>
      </c>
      <c r="G40" s="76">
        <v>9021</v>
      </c>
      <c r="H40" s="76">
        <v>9021</v>
      </c>
      <c r="I40" s="17">
        <v>8847</v>
      </c>
    </row>
    <row r="41" ht="23" customHeight="true" spans="1:9">
      <c r="A41" s="70"/>
      <c r="B41" s="74"/>
      <c r="C41" s="75" t="s">
        <v>81</v>
      </c>
      <c r="D41" s="76">
        <v>18288</v>
      </c>
      <c r="E41" s="76">
        <v>7248</v>
      </c>
      <c r="F41" s="76">
        <v>11040</v>
      </c>
      <c r="G41" s="76">
        <v>9236</v>
      </c>
      <c r="H41" s="76">
        <v>9236</v>
      </c>
      <c r="I41" s="17">
        <v>9052</v>
      </c>
    </row>
    <row r="42" ht="35" customHeight="true" spans="1:9">
      <c r="A42" s="70"/>
      <c r="B42" s="74"/>
      <c r="C42" s="79" t="s">
        <v>82</v>
      </c>
      <c r="D42" s="76">
        <v>0</v>
      </c>
      <c r="E42" s="76">
        <v>0</v>
      </c>
      <c r="F42" s="76">
        <v>0</v>
      </c>
      <c r="G42" s="76">
        <v>1020</v>
      </c>
      <c r="H42" s="76">
        <v>0</v>
      </c>
      <c r="I42" s="17">
        <v>0</v>
      </c>
    </row>
    <row r="43" ht="23" customHeight="true" spans="1:9">
      <c r="A43" s="70"/>
      <c r="B43" s="74"/>
      <c r="C43" s="75" t="s">
        <v>83</v>
      </c>
      <c r="D43" s="76">
        <v>28947</v>
      </c>
      <c r="E43" s="76">
        <v>5029</v>
      </c>
      <c r="F43" s="76">
        <v>23918</v>
      </c>
      <c r="G43" s="76">
        <v>31963</v>
      </c>
      <c r="H43" s="76">
        <v>28947</v>
      </c>
      <c r="I43" s="17">
        <v>0</v>
      </c>
    </row>
    <row r="44" ht="23" customHeight="true" spans="1:9">
      <c r="A44" s="70"/>
      <c r="B44" s="77"/>
      <c r="C44" s="75" t="s">
        <v>84</v>
      </c>
      <c r="D44" s="76">
        <v>75207</v>
      </c>
      <c r="E44" s="76">
        <v>69527</v>
      </c>
      <c r="F44" s="76">
        <v>5680</v>
      </c>
      <c r="G44" s="76">
        <v>57871</v>
      </c>
      <c r="H44" s="76">
        <v>57871</v>
      </c>
      <c r="I44" s="17">
        <v>17336</v>
      </c>
    </row>
    <row r="45" s="56" customFormat="true" ht="23" customHeight="true" spans="1:9">
      <c r="A45" s="70">
        <v>9</v>
      </c>
      <c r="B45" s="71" t="s">
        <v>27</v>
      </c>
      <c r="C45" s="72" t="s">
        <v>54</v>
      </c>
      <c r="D45" s="73">
        <v>8847</v>
      </c>
      <c r="E45" s="73">
        <v>4736</v>
      </c>
      <c r="F45" s="73">
        <v>4111</v>
      </c>
      <c r="G45" s="73">
        <v>4046</v>
      </c>
      <c r="H45" s="73">
        <v>4046</v>
      </c>
      <c r="I45" s="69">
        <v>4801</v>
      </c>
    </row>
    <row r="46" customFormat="true" ht="23" customHeight="true" spans="1:9">
      <c r="A46" s="70"/>
      <c r="B46" s="74"/>
      <c r="C46" s="75" t="s">
        <v>85</v>
      </c>
      <c r="D46" s="76">
        <v>4612</v>
      </c>
      <c r="E46" s="76">
        <v>754</v>
      </c>
      <c r="F46" s="76">
        <v>3858</v>
      </c>
      <c r="G46" s="76">
        <v>2326</v>
      </c>
      <c r="H46" s="76">
        <v>2326</v>
      </c>
      <c r="I46" s="17">
        <v>2286</v>
      </c>
    </row>
    <row r="47" ht="23" customHeight="true" spans="1:9">
      <c r="A47" s="70"/>
      <c r="B47" s="77"/>
      <c r="C47" s="75" t="s">
        <v>86</v>
      </c>
      <c r="D47" s="76">
        <v>4235</v>
      </c>
      <c r="E47" s="76">
        <v>3982</v>
      </c>
      <c r="F47" s="76">
        <v>253</v>
      </c>
      <c r="G47" s="76">
        <v>1720</v>
      </c>
      <c r="H47" s="76">
        <v>1720</v>
      </c>
      <c r="I47" s="17">
        <v>2515</v>
      </c>
    </row>
    <row r="48" s="57" customFormat="true" ht="18" customHeight="true" spans="1:9">
      <c r="A48" s="70">
        <v>10</v>
      </c>
      <c r="B48" s="71" t="s">
        <v>28</v>
      </c>
      <c r="C48" s="80" t="s">
        <v>54</v>
      </c>
      <c r="D48" s="69">
        <v>159330</v>
      </c>
      <c r="E48" s="69">
        <v>43277</v>
      </c>
      <c r="F48" s="69">
        <v>116053</v>
      </c>
      <c r="G48" s="69">
        <v>170955</v>
      </c>
      <c r="H48" s="69">
        <v>154869</v>
      </c>
      <c r="I48" s="69">
        <v>4461</v>
      </c>
    </row>
    <row r="49" customFormat="true" ht="23" customHeight="true" spans="1:9">
      <c r="A49" s="70"/>
      <c r="B49" s="74"/>
      <c r="C49" s="75" t="s">
        <v>87</v>
      </c>
      <c r="D49" s="76">
        <v>16852</v>
      </c>
      <c r="E49" s="76">
        <v>14251</v>
      </c>
      <c r="F49" s="76">
        <v>2601</v>
      </c>
      <c r="G49" s="76">
        <v>16937</v>
      </c>
      <c r="H49" s="76">
        <v>16852</v>
      </c>
      <c r="I49" s="17">
        <v>0</v>
      </c>
    </row>
    <row r="50" ht="23" customHeight="true" spans="1:9">
      <c r="A50" s="70"/>
      <c r="B50" s="74"/>
      <c r="C50" s="75" t="s">
        <v>88</v>
      </c>
      <c r="D50" s="76">
        <v>67767</v>
      </c>
      <c r="E50" s="76">
        <v>8630</v>
      </c>
      <c r="F50" s="76">
        <v>59137</v>
      </c>
      <c r="G50" s="76">
        <v>80377</v>
      </c>
      <c r="H50" s="76">
        <v>67767</v>
      </c>
      <c r="I50" s="17">
        <v>0</v>
      </c>
    </row>
    <row r="51" ht="23" customHeight="true" spans="1:9">
      <c r="A51" s="70"/>
      <c r="B51" s="74"/>
      <c r="C51" s="75" t="s">
        <v>89</v>
      </c>
      <c r="D51" s="76">
        <v>15171</v>
      </c>
      <c r="E51" s="76">
        <v>10400</v>
      </c>
      <c r="F51" s="76">
        <v>4771</v>
      </c>
      <c r="G51" s="76">
        <v>15769</v>
      </c>
      <c r="H51" s="76">
        <v>15171</v>
      </c>
      <c r="I51" s="17">
        <v>0</v>
      </c>
    </row>
    <row r="52" ht="23" customHeight="true" spans="1:9">
      <c r="A52" s="70"/>
      <c r="B52" s="74"/>
      <c r="C52" s="75" t="s">
        <v>90</v>
      </c>
      <c r="D52" s="76">
        <v>9310</v>
      </c>
      <c r="E52" s="76">
        <v>8671</v>
      </c>
      <c r="F52" s="76">
        <v>639</v>
      </c>
      <c r="G52" s="76">
        <v>12103</v>
      </c>
      <c r="H52" s="76">
        <v>9310</v>
      </c>
      <c r="I52" s="17">
        <v>0</v>
      </c>
    </row>
    <row r="53" ht="23" customHeight="true" spans="1:9">
      <c r="A53" s="70"/>
      <c r="B53" s="77"/>
      <c r="C53" s="75" t="s">
        <v>91</v>
      </c>
      <c r="D53" s="76">
        <v>50230</v>
      </c>
      <c r="E53" s="76">
        <v>1325</v>
      </c>
      <c r="F53" s="76">
        <v>48905</v>
      </c>
      <c r="G53" s="76">
        <v>45769</v>
      </c>
      <c r="H53" s="76">
        <v>45769</v>
      </c>
      <c r="I53" s="17">
        <v>4461</v>
      </c>
    </row>
    <row r="54" s="56" customFormat="true" ht="20" customHeight="true" spans="1:9">
      <c r="A54" s="70">
        <v>11</v>
      </c>
      <c r="B54" s="71" t="s">
        <v>30</v>
      </c>
      <c r="C54" s="72" t="s">
        <v>54</v>
      </c>
      <c r="D54" s="73">
        <v>35116</v>
      </c>
      <c r="E54" s="73">
        <v>27558</v>
      </c>
      <c r="F54" s="73">
        <v>7558</v>
      </c>
      <c r="G54" s="73">
        <v>36104</v>
      </c>
      <c r="H54" s="73">
        <v>35067</v>
      </c>
      <c r="I54" s="69">
        <v>49</v>
      </c>
    </row>
    <row r="55" customFormat="true" ht="23" customHeight="true" spans="1:9">
      <c r="A55" s="70"/>
      <c r="B55" s="74"/>
      <c r="C55" s="75" t="s">
        <v>92</v>
      </c>
      <c r="D55" s="76">
        <v>16812</v>
      </c>
      <c r="E55" s="76">
        <v>14042</v>
      </c>
      <c r="F55" s="76">
        <v>2770</v>
      </c>
      <c r="G55" s="76">
        <v>17849</v>
      </c>
      <c r="H55" s="76">
        <v>16812</v>
      </c>
      <c r="I55" s="17">
        <v>0</v>
      </c>
    </row>
    <row r="56" ht="23" customHeight="true" spans="1:9">
      <c r="A56" s="70"/>
      <c r="B56" s="77"/>
      <c r="C56" s="75" t="s">
        <v>93</v>
      </c>
      <c r="D56" s="76">
        <v>18304</v>
      </c>
      <c r="E56" s="76">
        <v>13516</v>
      </c>
      <c r="F56" s="76">
        <v>4788</v>
      </c>
      <c r="G56" s="76">
        <v>18255</v>
      </c>
      <c r="H56" s="76">
        <v>18255</v>
      </c>
      <c r="I56" s="17">
        <v>49</v>
      </c>
    </row>
    <row r="57" s="56" customFormat="true" ht="21" customHeight="true" spans="1:9">
      <c r="A57" s="70">
        <v>12</v>
      </c>
      <c r="B57" s="71" t="s">
        <v>31</v>
      </c>
      <c r="C57" s="72" t="s">
        <v>54</v>
      </c>
      <c r="D57" s="73">
        <v>6447</v>
      </c>
      <c r="E57" s="73">
        <v>4955</v>
      </c>
      <c r="F57" s="73">
        <v>1492</v>
      </c>
      <c r="G57" s="73">
        <v>16818</v>
      </c>
      <c r="H57" s="73">
        <v>6153</v>
      </c>
      <c r="I57" s="69">
        <v>294</v>
      </c>
    </row>
    <row r="58" customFormat="true" ht="23" customHeight="true" spans="1:9">
      <c r="A58" s="70"/>
      <c r="B58" s="74"/>
      <c r="C58" s="75" t="s">
        <v>94</v>
      </c>
      <c r="D58" s="76">
        <v>1587</v>
      </c>
      <c r="E58" s="76">
        <v>1587</v>
      </c>
      <c r="F58" s="76">
        <v>0</v>
      </c>
      <c r="G58" s="76">
        <v>2434</v>
      </c>
      <c r="H58" s="76">
        <v>1587</v>
      </c>
      <c r="I58" s="17">
        <v>0</v>
      </c>
    </row>
    <row r="59" ht="23" customHeight="true" spans="1:9">
      <c r="A59" s="70"/>
      <c r="B59" s="74"/>
      <c r="C59" s="75" t="s">
        <v>95</v>
      </c>
      <c r="D59" s="76">
        <v>594</v>
      </c>
      <c r="E59" s="76">
        <v>594</v>
      </c>
      <c r="F59" s="76">
        <v>0</v>
      </c>
      <c r="G59" s="76">
        <v>300</v>
      </c>
      <c r="H59" s="76">
        <v>300</v>
      </c>
      <c r="I59" s="17">
        <v>294</v>
      </c>
    </row>
    <row r="60" ht="23" customHeight="true" spans="1:9">
      <c r="A60" s="70"/>
      <c r="B60" s="74"/>
      <c r="C60" s="75" t="s">
        <v>96</v>
      </c>
      <c r="D60" s="76">
        <v>961</v>
      </c>
      <c r="E60" s="76">
        <v>677</v>
      </c>
      <c r="F60" s="76">
        <v>284</v>
      </c>
      <c r="G60" s="76">
        <v>5410</v>
      </c>
      <c r="H60" s="76">
        <v>961</v>
      </c>
      <c r="I60" s="17">
        <v>0</v>
      </c>
    </row>
    <row r="61" ht="23" customHeight="true" spans="1:9">
      <c r="A61" s="70"/>
      <c r="B61" s="77"/>
      <c r="C61" s="75" t="s">
        <v>97</v>
      </c>
      <c r="D61" s="76">
        <v>3305</v>
      </c>
      <c r="E61" s="76">
        <v>2097</v>
      </c>
      <c r="F61" s="76">
        <v>1208</v>
      </c>
      <c r="G61" s="76">
        <v>8674</v>
      </c>
      <c r="H61" s="76">
        <v>3305</v>
      </c>
      <c r="I61" s="17">
        <v>0</v>
      </c>
    </row>
    <row r="62" s="56" customFormat="true" ht="23" customHeight="true" spans="1:9">
      <c r="A62" s="70">
        <v>13</v>
      </c>
      <c r="B62" s="71" t="s">
        <v>32</v>
      </c>
      <c r="C62" s="72" t="s">
        <v>54</v>
      </c>
      <c r="D62" s="73">
        <v>79417</v>
      </c>
      <c r="E62" s="73">
        <v>68290</v>
      </c>
      <c r="F62" s="73">
        <v>11127</v>
      </c>
      <c r="G62" s="73">
        <v>51116</v>
      </c>
      <c r="H62" s="73">
        <v>51116</v>
      </c>
      <c r="I62" s="69">
        <v>28301</v>
      </c>
    </row>
    <row r="63" customFormat="true" ht="23" customHeight="true" spans="1:9">
      <c r="A63" s="70"/>
      <c r="B63" s="74"/>
      <c r="C63" s="75" t="s">
        <v>98</v>
      </c>
      <c r="D63" s="76">
        <v>242</v>
      </c>
      <c r="E63" s="76">
        <v>238</v>
      </c>
      <c r="F63" s="76">
        <v>4</v>
      </c>
      <c r="G63" s="76">
        <v>122</v>
      </c>
      <c r="H63" s="76">
        <v>122</v>
      </c>
      <c r="I63" s="17">
        <v>120</v>
      </c>
    </row>
    <row r="64" ht="23" customHeight="true" spans="1:9">
      <c r="A64" s="70"/>
      <c r="B64" s="74"/>
      <c r="C64" s="75" t="s">
        <v>99</v>
      </c>
      <c r="D64" s="76">
        <v>188</v>
      </c>
      <c r="E64" s="76">
        <v>163</v>
      </c>
      <c r="F64" s="76">
        <v>25</v>
      </c>
      <c r="G64" s="76">
        <v>68</v>
      </c>
      <c r="H64" s="76">
        <v>68</v>
      </c>
      <c r="I64" s="17">
        <v>120</v>
      </c>
    </row>
    <row r="65" ht="23" customHeight="true" spans="1:9">
      <c r="A65" s="70"/>
      <c r="B65" s="74"/>
      <c r="C65" s="75" t="s">
        <v>100</v>
      </c>
      <c r="D65" s="76">
        <v>1162</v>
      </c>
      <c r="E65" s="76">
        <v>1162</v>
      </c>
      <c r="F65" s="76">
        <v>0</v>
      </c>
      <c r="G65" s="76">
        <v>351</v>
      </c>
      <c r="H65" s="76">
        <v>351</v>
      </c>
      <c r="I65" s="17">
        <v>811</v>
      </c>
    </row>
    <row r="66" ht="23" customHeight="true" spans="1:9">
      <c r="A66" s="70"/>
      <c r="B66" s="74"/>
      <c r="C66" s="75" t="s">
        <v>101</v>
      </c>
      <c r="D66" s="76">
        <v>7350</v>
      </c>
      <c r="E66" s="76">
        <v>6768</v>
      </c>
      <c r="F66" s="76">
        <v>582</v>
      </c>
      <c r="G66" s="76">
        <v>2976</v>
      </c>
      <c r="H66" s="76">
        <v>2976</v>
      </c>
      <c r="I66" s="17">
        <v>4374</v>
      </c>
    </row>
    <row r="67" ht="23" customHeight="true" spans="1:9">
      <c r="A67" s="70"/>
      <c r="B67" s="77"/>
      <c r="C67" s="75" t="s">
        <v>102</v>
      </c>
      <c r="D67" s="76">
        <v>70475</v>
      </c>
      <c r="E67" s="76">
        <v>59959</v>
      </c>
      <c r="F67" s="76">
        <v>10516</v>
      </c>
      <c r="G67" s="76">
        <v>47599</v>
      </c>
      <c r="H67" s="76">
        <v>47599</v>
      </c>
      <c r="I67" s="17">
        <v>22876</v>
      </c>
    </row>
    <row r="68" s="56" customFormat="true" ht="23" customHeight="true" spans="1:9">
      <c r="A68" s="70">
        <v>14</v>
      </c>
      <c r="B68" s="71" t="s">
        <v>34</v>
      </c>
      <c r="C68" s="72" t="s">
        <v>54</v>
      </c>
      <c r="D68" s="73">
        <v>152074</v>
      </c>
      <c r="E68" s="73">
        <v>94147</v>
      </c>
      <c r="F68" s="73">
        <v>57927</v>
      </c>
      <c r="G68" s="73">
        <v>142789</v>
      </c>
      <c r="H68" s="73">
        <v>142789</v>
      </c>
      <c r="I68" s="69">
        <v>9285</v>
      </c>
    </row>
    <row r="69" customFormat="true" ht="23" customHeight="true" spans="1:9">
      <c r="A69" s="70"/>
      <c r="B69" s="74"/>
      <c r="C69" s="75" t="s">
        <v>103</v>
      </c>
      <c r="D69" s="76">
        <v>24240</v>
      </c>
      <c r="E69" s="76">
        <v>4679</v>
      </c>
      <c r="F69" s="76">
        <v>19561</v>
      </c>
      <c r="G69" s="76">
        <v>21792</v>
      </c>
      <c r="H69" s="76">
        <v>21792</v>
      </c>
      <c r="I69" s="17">
        <v>2448</v>
      </c>
    </row>
    <row r="70" ht="23" customHeight="true" spans="1:9">
      <c r="A70" s="70"/>
      <c r="B70" s="74"/>
      <c r="C70" s="75" t="s">
        <v>104</v>
      </c>
      <c r="D70" s="76">
        <v>679</v>
      </c>
      <c r="E70" s="76">
        <v>436</v>
      </c>
      <c r="F70" s="76">
        <v>243</v>
      </c>
      <c r="G70" s="76">
        <v>275</v>
      </c>
      <c r="H70" s="76">
        <v>275</v>
      </c>
      <c r="I70" s="17">
        <v>404</v>
      </c>
    </row>
    <row r="71" ht="23" customHeight="true" spans="1:9">
      <c r="A71" s="70"/>
      <c r="B71" s="74"/>
      <c r="C71" s="75" t="s">
        <v>105</v>
      </c>
      <c r="D71" s="76">
        <v>121113</v>
      </c>
      <c r="E71" s="76">
        <v>86291</v>
      </c>
      <c r="F71" s="76">
        <v>34822</v>
      </c>
      <c r="G71" s="76">
        <v>116085</v>
      </c>
      <c r="H71" s="76">
        <v>116085</v>
      </c>
      <c r="I71" s="17">
        <v>5028</v>
      </c>
    </row>
    <row r="72" ht="23" customHeight="true" spans="1:9">
      <c r="A72" s="70"/>
      <c r="B72" s="77"/>
      <c r="C72" s="75" t="s">
        <v>106</v>
      </c>
      <c r="D72" s="76">
        <v>6042</v>
      </c>
      <c r="E72" s="76">
        <v>2741</v>
      </c>
      <c r="F72" s="76">
        <v>3301</v>
      </c>
      <c r="G72" s="76">
        <v>4637</v>
      </c>
      <c r="H72" s="76">
        <v>4637</v>
      </c>
      <c r="I72" s="17">
        <v>1405</v>
      </c>
    </row>
    <row r="73" s="56" customFormat="true" ht="23" customHeight="true" spans="1:9">
      <c r="A73" s="70">
        <v>15</v>
      </c>
      <c r="B73" s="71" t="s">
        <v>35</v>
      </c>
      <c r="C73" s="72" t="s">
        <v>54</v>
      </c>
      <c r="D73" s="73">
        <v>88878</v>
      </c>
      <c r="E73" s="73">
        <v>80829</v>
      </c>
      <c r="F73" s="73">
        <v>8049</v>
      </c>
      <c r="G73" s="73">
        <v>77160</v>
      </c>
      <c r="H73" s="73">
        <v>75429</v>
      </c>
      <c r="I73" s="69">
        <v>13449</v>
      </c>
    </row>
    <row r="74" customFormat="true" ht="23" customHeight="true" spans="1:9">
      <c r="A74" s="70"/>
      <c r="B74" s="74"/>
      <c r="C74" s="75" t="s">
        <v>107</v>
      </c>
      <c r="D74" s="76">
        <v>13349</v>
      </c>
      <c r="E74" s="76">
        <v>12347</v>
      </c>
      <c r="F74" s="76">
        <v>1002</v>
      </c>
      <c r="G74" s="76">
        <v>15080</v>
      </c>
      <c r="H74" s="76">
        <v>13349</v>
      </c>
      <c r="I74" s="17">
        <v>0</v>
      </c>
    </row>
    <row r="75" ht="23" customHeight="true" spans="1:9">
      <c r="A75" s="70"/>
      <c r="B75" s="74"/>
      <c r="C75" s="75" t="s">
        <v>108</v>
      </c>
      <c r="D75" s="76">
        <v>57262</v>
      </c>
      <c r="E75" s="76">
        <v>54752</v>
      </c>
      <c r="F75" s="76">
        <v>2510</v>
      </c>
      <c r="G75" s="76">
        <v>46569</v>
      </c>
      <c r="H75" s="76">
        <v>46569</v>
      </c>
      <c r="I75" s="17">
        <v>10693</v>
      </c>
    </row>
    <row r="76" ht="23" customHeight="true" spans="1:9">
      <c r="A76" s="70"/>
      <c r="B76" s="74"/>
      <c r="C76" s="75" t="s">
        <v>109</v>
      </c>
      <c r="D76" s="76">
        <v>15789</v>
      </c>
      <c r="E76" s="76">
        <v>11252</v>
      </c>
      <c r="F76" s="76">
        <v>4537</v>
      </c>
      <c r="G76" s="76">
        <v>14507</v>
      </c>
      <c r="H76" s="76">
        <v>14507</v>
      </c>
      <c r="I76" s="17">
        <v>1282</v>
      </c>
    </row>
    <row r="77" ht="23" customHeight="true" spans="1:9">
      <c r="A77" s="70"/>
      <c r="B77" s="77"/>
      <c r="C77" s="75" t="s">
        <v>110</v>
      </c>
      <c r="D77" s="76">
        <v>2478</v>
      </c>
      <c r="E77" s="76">
        <v>2478</v>
      </c>
      <c r="F77" s="76">
        <v>0</v>
      </c>
      <c r="G77" s="76">
        <v>1004</v>
      </c>
      <c r="H77" s="76">
        <v>1004</v>
      </c>
      <c r="I77" s="17">
        <v>1474</v>
      </c>
    </row>
    <row r="78" s="56" customFormat="true" ht="23" customHeight="true" spans="1:9">
      <c r="A78" s="70">
        <v>16</v>
      </c>
      <c r="B78" s="71" t="s">
        <v>36</v>
      </c>
      <c r="C78" s="72" t="s">
        <v>54</v>
      </c>
      <c r="D78" s="73">
        <v>122338</v>
      </c>
      <c r="E78" s="73">
        <v>40130</v>
      </c>
      <c r="F78" s="73">
        <v>82208</v>
      </c>
      <c r="G78" s="73">
        <v>79212</v>
      </c>
      <c r="H78" s="73">
        <v>64076</v>
      </c>
      <c r="I78" s="69">
        <v>58262</v>
      </c>
    </row>
    <row r="79" customFormat="true" ht="23" customHeight="true" spans="1:9">
      <c r="A79" s="70"/>
      <c r="B79" s="74"/>
      <c r="C79" s="75" t="s">
        <v>111</v>
      </c>
      <c r="D79" s="76">
        <v>90034</v>
      </c>
      <c r="E79" s="76">
        <v>15505</v>
      </c>
      <c r="F79" s="76">
        <v>74529</v>
      </c>
      <c r="G79" s="76">
        <v>45462</v>
      </c>
      <c r="H79" s="76">
        <v>45462</v>
      </c>
      <c r="I79" s="17">
        <v>44572</v>
      </c>
    </row>
    <row r="80" ht="23" customHeight="true" spans="1:9">
      <c r="A80" s="70"/>
      <c r="B80" s="74"/>
      <c r="C80" s="75" t="s">
        <v>112</v>
      </c>
      <c r="D80" s="76">
        <v>26176</v>
      </c>
      <c r="E80" s="76">
        <v>22494</v>
      </c>
      <c r="F80" s="76">
        <v>3682</v>
      </c>
      <c r="G80" s="76">
        <v>13216</v>
      </c>
      <c r="H80" s="76">
        <v>13216</v>
      </c>
      <c r="I80" s="17">
        <v>12960</v>
      </c>
    </row>
    <row r="81" ht="23" customHeight="true" spans="1:9">
      <c r="A81" s="70"/>
      <c r="B81" s="74"/>
      <c r="C81" s="75" t="s">
        <v>113</v>
      </c>
      <c r="D81" s="76">
        <v>4998</v>
      </c>
      <c r="E81" s="76">
        <v>1866</v>
      </c>
      <c r="F81" s="76">
        <v>3132</v>
      </c>
      <c r="G81" s="76">
        <v>4268</v>
      </c>
      <c r="H81" s="76">
        <v>4268</v>
      </c>
      <c r="I81" s="17">
        <v>730</v>
      </c>
    </row>
    <row r="82" ht="23" customHeight="true" spans="1:9">
      <c r="A82" s="70"/>
      <c r="B82" s="77"/>
      <c r="C82" s="75" t="s">
        <v>114</v>
      </c>
      <c r="D82" s="76">
        <v>1130</v>
      </c>
      <c r="E82" s="76">
        <v>265</v>
      </c>
      <c r="F82" s="76">
        <v>865</v>
      </c>
      <c r="G82" s="76">
        <v>16266</v>
      </c>
      <c r="H82" s="76">
        <v>1130</v>
      </c>
      <c r="I82" s="17">
        <v>0</v>
      </c>
    </row>
    <row r="83" s="56" customFormat="true" ht="23" customHeight="true" spans="1:9">
      <c r="A83" s="70">
        <v>17</v>
      </c>
      <c r="B83" s="71" t="s">
        <v>37</v>
      </c>
      <c r="C83" s="72" t="s">
        <v>54</v>
      </c>
      <c r="D83" s="73">
        <v>177648</v>
      </c>
      <c r="E83" s="73">
        <v>40181</v>
      </c>
      <c r="F83" s="73">
        <v>137467</v>
      </c>
      <c r="G83" s="69">
        <v>175820</v>
      </c>
      <c r="H83" s="73">
        <v>170966</v>
      </c>
      <c r="I83" s="69">
        <v>6682</v>
      </c>
    </row>
    <row r="84" customFormat="true" ht="23" customHeight="true" spans="1:9">
      <c r="A84" s="70"/>
      <c r="B84" s="74"/>
      <c r="C84" s="75" t="s">
        <v>115</v>
      </c>
      <c r="D84" s="76">
        <v>12895</v>
      </c>
      <c r="E84" s="76">
        <v>12895</v>
      </c>
      <c r="F84" s="76">
        <v>0</v>
      </c>
      <c r="G84" s="76">
        <v>10602</v>
      </c>
      <c r="H84" s="76">
        <v>10602</v>
      </c>
      <c r="I84" s="17">
        <v>2293</v>
      </c>
    </row>
    <row r="85" ht="23" customHeight="true" spans="1:9">
      <c r="A85" s="70"/>
      <c r="B85" s="74"/>
      <c r="C85" s="75" t="s">
        <v>116</v>
      </c>
      <c r="D85" s="76">
        <v>107579</v>
      </c>
      <c r="E85" s="76">
        <v>12570</v>
      </c>
      <c r="F85" s="76">
        <v>95009</v>
      </c>
      <c r="G85" s="76">
        <v>111899</v>
      </c>
      <c r="H85" s="76">
        <v>107579</v>
      </c>
      <c r="I85" s="17">
        <v>0</v>
      </c>
    </row>
    <row r="86" ht="23" customHeight="true" spans="1:9">
      <c r="A86" s="70"/>
      <c r="B86" s="74"/>
      <c r="C86" s="75" t="s">
        <v>117</v>
      </c>
      <c r="D86" s="76">
        <v>23334</v>
      </c>
      <c r="E86" s="76">
        <v>6660</v>
      </c>
      <c r="F86" s="76">
        <v>16674</v>
      </c>
      <c r="G86" s="76">
        <v>22153</v>
      </c>
      <c r="H86" s="76">
        <v>22153</v>
      </c>
      <c r="I86" s="17">
        <v>1181</v>
      </c>
    </row>
    <row r="87" ht="23" customHeight="true" spans="1:9">
      <c r="A87" s="70"/>
      <c r="B87" s="74"/>
      <c r="C87" s="75" t="s">
        <v>118</v>
      </c>
      <c r="D87" s="76">
        <v>24746</v>
      </c>
      <c r="E87" s="76">
        <v>0</v>
      </c>
      <c r="F87" s="76">
        <v>24746</v>
      </c>
      <c r="G87" s="76">
        <v>25280</v>
      </c>
      <c r="H87" s="76">
        <v>24746</v>
      </c>
      <c r="I87" s="17">
        <v>0</v>
      </c>
    </row>
    <row r="88" ht="23" customHeight="true" spans="1:9">
      <c r="A88" s="70"/>
      <c r="B88" s="77"/>
      <c r="C88" s="75" t="s">
        <v>119</v>
      </c>
      <c r="D88" s="76">
        <v>9094</v>
      </c>
      <c r="E88" s="76">
        <v>8056</v>
      </c>
      <c r="F88" s="76">
        <v>1038</v>
      </c>
      <c r="G88" s="76">
        <v>5886</v>
      </c>
      <c r="H88" s="76">
        <v>5886</v>
      </c>
      <c r="I88" s="17">
        <v>3208</v>
      </c>
    </row>
    <row r="89" s="56" customFormat="true" ht="23" customHeight="true" spans="1:9">
      <c r="A89" s="70">
        <v>18</v>
      </c>
      <c r="B89" s="71" t="s">
        <v>38</v>
      </c>
      <c r="C89" s="72" t="s">
        <v>54</v>
      </c>
      <c r="D89" s="73">
        <v>68787</v>
      </c>
      <c r="E89" s="73">
        <v>14715</v>
      </c>
      <c r="F89" s="73">
        <v>54072</v>
      </c>
      <c r="G89" s="73">
        <v>118099</v>
      </c>
      <c r="H89" s="73">
        <v>68787</v>
      </c>
      <c r="I89" s="69">
        <v>0</v>
      </c>
    </row>
    <row r="90" customFormat="true" ht="23" customHeight="true" spans="1:9">
      <c r="A90" s="70"/>
      <c r="B90" s="78"/>
      <c r="C90" s="75" t="s">
        <v>120</v>
      </c>
      <c r="D90" s="76">
        <v>68787</v>
      </c>
      <c r="E90" s="76">
        <v>14715</v>
      </c>
      <c r="F90" s="76">
        <v>54072</v>
      </c>
      <c r="G90" s="76">
        <v>118099</v>
      </c>
      <c r="H90" s="76">
        <v>68787</v>
      </c>
      <c r="I90" s="17">
        <v>0</v>
      </c>
    </row>
    <row r="91" s="56" customFormat="true" ht="23" customHeight="true" spans="1:9">
      <c r="A91" s="70">
        <v>19</v>
      </c>
      <c r="B91" s="85" t="s">
        <v>39</v>
      </c>
      <c r="C91" s="72" t="s">
        <v>54</v>
      </c>
      <c r="D91" s="73">
        <v>30277</v>
      </c>
      <c r="E91" s="73">
        <v>190</v>
      </c>
      <c r="F91" s="73">
        <v>30087</v>
      </c>
      <c r="G91" s="73">
        <v>40508</v>
      </c>
      <c r="H91" s="73">
        <v>30277</v>
      </c>
      <c r="I91" s="69">
        <v>0</v>
      </c>
    </row>
    <row r="92" customFormat="true" ht="23" customHeight="true" spans="1:9">
      <c r="A92" s="70"/>
      <c r="B92" s="86"/>
      <c r="C92" s="75" t="s">
        <v>121</v>
      </c>
      <c r="D92" s="76">
        <v>30277</v>
      </c>
      <c r="E92" s="76">
        <v>190</v>
      </c>
      <c r="F92" s="76">
        <v>30087</v>
      </c>
      <c r="G92" s="76">
        <v>40508</v>
      </c>
      <c r="H92" s="76">
        <v>30277</v>
      </c>
      <c r="I92" s="17">
        <v>0</v>
      </c>
    </row>
    <row r="93" s="56" customFormat="true" ht="23" customHeight="true" spans="1:9">
      <c r="A93" s="70">
        <v>20</v>
      </c>
      <c r="B93" s="71" t="s">
        <v>40</v>
      </c>
      <c r="C93" s="72" t="s">
        <v>54</v>
      </c>
      <c r="D93" s="73">
        <v>52092</v>
      </c>
      <c r="E93" s="73">
        <v>42803</v>
      </c>
      <c r="F93" s="73">
        <v>9289</v>
      </c>
      <c r="G93" s="73">
        <v>67284</v>
      </c>
      <c r="H93" s="73">
        <v>52092</v>
      </c>
      <c r="I93" s="69">
        <v>0</v>
      </c>
    </row>
    <row r="94" customFormat="true" ht="23" customHeight="true" spans="1:9">
      <c r="A94" s="70"/>
      <c r="B94" s="74"/>
      <c r="C94" s="75" t="s">
        <v>122</v>
      </c>
      <c r="D94" s="76">
        <v>2745</v>
      </c>
      <c r="E94" s="76">
        <v>1734</v>
      </c>
      <c r="F94" s="76">
        <v>1011</v>
      </c>
      <c r="G94" s="76">
        <v>4271</v>
      </c>
      <c r="H94" s="76">
        <v>2745</v>
      </c>
      <c r="I94" s="17">
        <v>0</v>
      </c>
    </row>
    <row r="95" ht="23" customHeight="true" spans="1:9">
      <c r="A95" s="70"/>
      <c r="B95" s="74"/>
      <c r="C95" s="75" t="s">
        <v>123</v>
      </c>
      <c r="D95" s="76">
        <v>9694</v>
      </c>
      <c r="E95" s="76">
        <v>6780</v>
      </c>
      <c r="F95" s="76">
        <v>2914</v>
      </c>
      <c r="G95" s="76">
        <v>11790</v>
      </c>
      <c r="H95" s="76">
        <v>9694</v>
      </c>
      <c r="I95" s="17">
        <v>0</v>
      </c>
    </row>
    <row r="96" ht="23" customHeight="true" spans="1:9">
      <c r="A96" s="70"/>
      <c r="B96" s="77"/>
      <c r="C96" s="75" t="s">
        <v>124</v>
      </c>
      <c r="D96" s="76">
        <v>39653</v>
      </c>
      <c r="E96" s="76">
        <v>34289</v>
      </c>
      <c r="F96" s="76">
        <v>5364</v>
      </c>
      <c r="G96" s="76">
        <v>51223</v>
      </c>
      <c r="H96" s="76">
        <v>39653</v>
      </c>
      <c r="I96" s="17">
        <v>0</v>
      </c>
    </row>
    <row r="97" s="56" customFormat="true" ht="23" customHeight="true" spans="1:9">
      <c r="A97" s="70">
        <v>21</v>
      </c>
      <c r="B97" s="71" t="s">
        <v>41</v>
      </c>
      <c r="C97" s="72" t="s">
        <v>54</v>
      </c>
      <c r="D97" s="73">
        <v>17423</v>
      </c>
      <c r="E97" s="73">
        <v>17182</v>
      </c>
      <c r="F97" s="73">
        <v>241</v>
      </c>
      <c r="G97" s="73">
        <v>17942</v>
      </c>
      <c r="H97" s="73">
        <v>14067</v>
      </c>
      <c r="I97" s="69">
        <v>3356</v>
      </c>
    </row>
    <row r="98" customFormat="true" ht="23" customHeight="true" spans="1:9">
      <c r="A98" s="70"/>
      <c r="B98" s="74"/>
      <c r="C98" s="75" t="s">
        <v>125</v>
      </c>
      <c r="D98" s="76">
        <v>7980</v>
      </c>
      <c r="E98" s="76">
        <v>7819</v>
      </c>
      <c r="F98" s="76">
        <v>161</v>
      </c>
      <c r="G98" s="76">
        <v>4624</v>
      </c>
      <c r="H98" s="76">
        <v>4624</v>
      </c>
      <c r="I98" s="17">
        <v>3356</v>
      </c>
    </row>
    <row r="99" ht="23" customHeight="true" spans="1:9">
      <c r="A99" s="70"/>
      <c r="B99" s="77"/>
      <c r="C99" s="75" t="s">
        <v>126</v>
      </c>
      <c r="D99" s="76">
        <v>9443</v>
      </c>
      <c r="E99" s="76">
        <v>9363</v>
      </c>
      <c r="F99" s="76">
        <v>80</v>
      </c>
      <c r="G99" s="76">
        <v>13318</v>
      </c>
      <c r="H99" s="76">
        <v>9443</v>
      </c>
      <c r="I99" s="17">
        <v>0</v>
      </c>
    </row>
    <row r="100" s="56" customFormat="true" ht="23" customHeight="true" spans="1:9">
      <c r="A100" s="70">
        <v>22</v>
      </c>
      <c r="B100" s="71" t="s">
        <v>42</v>
      </c>
      <c r="C100" s="72" t="s">
        <v>54</v>
      </c>
      <c r="D100" s="73">
        <v>6281</v>
      </c>
      <c r="E100" s="73">
        <v>5478</v>
      </c>
      <c r="F100" s="73">
        <v>803</v>
      </c>
      <c r="G100" s="73">
        <v>2543</v>
      </c>
      <c r="H100" s="73">
        <v>2543</v>
      </c>
      <c r="I100" s="69">
        <v>3738</v>
      </c>
    </row>
    <row r="101" customFormat="true" ht="23" customHeight="true" spans="1:9">
      <c r="A101" s="70"/>
      <c r="B101" s="78"/>
      <c r="C101" s="75" t="s">
        <v>127</v>
      </c>
      <c r="D101" s="76">
        <v>6281</v>
      </c>
      <c r="E101" s="76">
        <v>5478</v>
      </c>
      <c r="F101" s="76">
        <v>803</v>
      </c>
      <c r="G101" s="76">
        <v>2543</v>
      </c>
      <c r="H101" s="76">
        <v>2543</v>
      </c>
      <c r="I101" s="17">
        <v>3738</v>
      </c>
    </row>
    <row r="102" s="56" customFormat="true" ht="23" customHeight="true" spans="1:9">
      <c r="A102" s="70">
        <v>23</v>
      </c>
      <c r="B102" s="71" t="s">
        <v>44</v>
      </c>
      <c r="C102" s="72" t="s">
        <v>54</v>
      </c>
      <c r="D102" s="73">
        <v>150800</v>
      </c>
      <c r="E102" s="73">
        <v>76533</v>
      </c>
      <c r="F102" s="73">
        <v>74267</v>
      </c>
      <c r="G102" s="73">
        <v>137373</v>
      </c>
      <c r="H102" s="73">
        <v>137373</v>
      </c>
      <c r="I102" s="69">
        <v>13427</v>
      </c>
    </row>
    <row r="103" customFormat="true" ht="23" customHeight="true" spans="1:9">
      <c r="A103" s="70"/>
      <c r="B103" s="74"/>
      <c r="C103" s="75" t="s">
        <v>128</v>
      </c>
      <c r="D103" s="76">
        <v>150267</v>
      </c>
      <c r="E103" s="76">
        <v>76104</v>
      </c>
      <c r="F103" s="76">
        <v>74163</v>
      </c>
      <c r="G103" s="76">
        <v>137103</v>
      </c>
      <c r="H103" s="76">
        <v>137103</v>
      </c>
      <c r="I103" s="17">
        <v>13164</v>
      </c>
    </row>
    <row r="104" ht="23" customHeight="true" spans="1:9">
      <c r="A104" s="70"/>
      <c r="B104" s="77"/>
      <c r="C104" s="75" t="s">
        <v>129</v>
      </c>
      <c r="D104" s="76">
        <v>533</v>
      </c>
      <c r="E104" s="76">
        <v>429</v>
      </c>
      <c r="F104" s="76">
        <v>104</v>
      </c>
      <c r="G104" s="76">
        <v>270</v>
      </c>
      <c r="H104" s="76">
        <v>270</v>
      </c>
      <c r="I104" s="17">
        <v>263</v>
      </c>
    </row>
  </sheetData>
  <mergeCells count="56">
    <mergeCell ref="A1:B1"/>
    <mergeCell ref="A2:I2"/>
    <mergeCell ref="D4:F4"/>
    <mergeCell ref="A6:C6"/>
    <mergeCell ref="A4:A5"/>
    <mergeCell ref="A7:A10"/>
    <mergeCell ref="A11:A12"/>
    <mergeCell ref="A13:A16"/>
    <mergeCell ref="A17:A20"/>
    <mergeCell ref="A21:A22"/>
    <mergeCell ref="A23:A30"/>
    <mergeCell ref="A31:A38"/>
    <mergeCell ref="A39:A44"/>
    <mergeCell ref="A45:A47"/>
    <mergeCell ref="A48:A53"/>
    <mergeCell ref="A54:A56"/>
    <mergeCell ref="A57:A61"/>
    <mergeCell ref="A62:A67"/>
    <mergeCell ref="A68:A72"/>
    <mergeCell ref="A73:A77"/>
    <mergeCell ref="A78:A82"/>
    <mergeCell ref="A83:A88"/>
    <mergeCell ref="A89:A90"/>
    <mergeCell ref="A91:A92"/>
    <mergeCell ref="A93:A96"/>
    <mergeCell ref="A97:A99"/>
    <mergeCell ref="A100:A101"/>
    <mergeCell ref="A102:A104"/>
    <mergeCell ref="B4:B5"/>
    <mergeCell ref="B7:B10"/>
    <mergeCell ref="B11:B12"/>
    <mergeCell ref="B13:B16"/>
    <mergeCell ref="B17:B20"/>
    <mergeCell ref="B21:B22"/>
    <mergeCell ref="B23:B30"/>
    <mergeCell ref="B31:B38"/>
    <mergeCell ref="B39:B44"/>
    <mergeCell ref="B45:B47"/>
    <mergeCell ref="B48:B53"/>
    <mergeCell ref="B54:B56"/>
    <mergeCell ref="B57:B61"/>
    <mergeCell ref="B62:B67"/>
    <mergeCell ref="B68:B72"/>
    <mergeCell ref="B73:B77"/>
    <mergeCell ref="B78:B82"/>
    <mergeCell ref="B83:B88"/>
    <mergeCell ref="B89:B90"/>
    <mergeCell ref="B91:B92"/>
    <mergeCell ref="B93:B96"/>
    <mergeCell ref="B97:B99"/>
    <mergeCell ref="B100:B101"/>
    <mergeCell ref="B102:B104"/>
    <mergeCell ref="C4:C5"/>
    <mergeCell ref="G4:G5"/>
    <mergeCell ref="H4:H5"/>
    <mergeCell ref="I4:I5"/>
  </mergeCells>
  <pageMargins left="0.751388888888889" right="0.751388888888889" top="1" bottom="1" header="0.5" footer="0.5"/>
  <pageSetup paperSize="9" scale="98" fitToHeight="0" orientation="landscape" horizontalDpi="600"/>
  <headerFooter/>
  <rowBreaks count="5" manualBreakCount="5">
    <brk id="20" max="16383" man="1"/>
    <brk id="38" max="16383" man="1"/>
    <brk id="56" max="16383" man="1"/>
    <brk id="72" max="16383" man="1"/>
    <brk id="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265"/>
  <sheetViews>
    <sheetView view="pageBreakPreview" zoomScale="130" zoomScaleNormal="115" zoomScaleSheetLayoutView="130" workbookViewId="0">
      <pane ySplit="7" topLeftCell="A8" activePane="bottomLeft" state="frozen"/>
      <selection/>
      <selection pane="bottomLeft" activeCell="C6" sqref="C6"/>
    </sheetView>
  </sheetViews>
  <sheetFormatPr defaultColWidth="9.81666666666667" defaultRowHeight="13.5" outlineLevelCol="5"/>
  <cols>
    <col min="1" max="1" width="7.18333333333333" style="29" customWidth="true"/>
    <col min="2" max="2" width="7.875" style="29" customWidth="true"/>
    <col min="3" max="3" width="41.5416666666667" style="30" customWidth="true"/>
    <col min="4" max="4" width="11.9083333333333" style="31" customWidth="true"/>
    <col min="5" max="5" width="11.3666666666667" style="32" customWidth="true"/>
    <col min="6" max="6" width="14.0916666666667" style="32" customWidth="true"/>
    <col min="7" max="16384" width="9.81666666666667" style="29"/>
  </cols>
  <sheetData>
    <row r="1" spans="1:2">
      <c r="A1" s="7" t="s">
        <v>130</v>
      </c>
      <c r="B1" s="7"/>
    </row>
    <row r="2" s="27" customFormat="true" ht="30" customHeight="true" spans="1:6">
      <c r="A2" s="33" t="s">
        <v>131</v>
      </c>
      <c r="B2" s="33"/>
      <c r="C2" s="33"/>
      <c r="D2" s="34"/>
      <c r="E2" s="34"/>
      <c r="F2" s="34"/>
    </row>
    <row r="3" s="27" customFormat="true" ht="26" customHeight="true" spans="1:6">
      <c r="A3" s="33"/>
      <c r="B3" s="33"/>
      <c r="C3" s="33"/>
      <c r="D3" s="34"/>
      <c r="E3" s="34"/>
      <c r="F3" s="22" t="s">
        <v>2</v>
      </c>
    </row>
    <row r="4" s="28" customFormat="true" ht="55" customHeight="true" spans="1:6">
      <c r="A4" s="35" t="s">
        <v>3</v>
      </c>
      <c r="B4" s="35" t="s">
        <v>4</v>
      </c>
      <c r="C4" s="35" t="s">
        <v>48</v>
      </c>
      <c r="D4" s="11" t="s">
        <v>132</v>
      </c>
      <c r="E4" s="11" t="s">
        <v>133</v>
      </c>
      <c r="F4" s="11" t="s">
        <v>134</v>
      </c>
    </row>
    <row r="5" s="28" customFormat="true" ht="22" customHeight="true" spans="1:6">
      <c r="A5" s="36" t="s">
        <v>15</v>
      </c>
      <c r="B5" s="36"/>
      <c r="C5" s="36"/>
      <c r="D5" s="37">
        <f>SUM(D6,D14,D20,D27,D33,D38,D40,D45,D50,D59,D84,D101,D106,D120,D125,D128,D143,D157,D159,D167,D183,D195,D207,D212,D221,D233,D244,D249,D254,D261)</f>
        <v>1319774</v>
      </c>
      <c r="E5" s="37">
        <v>290273</v>
      </c>
      <c r="F5" s="39">
        <v>1029501</v>
      </c>
    </row>
    <row r="6" s="29" customFormat="true" ht="22" customHeight="true" spans="1:6">
      <c r="A6" s="38">
        <v>1</v>
      </c>
      <c r="B6" s="38" t="s">
        <v>16</v>
      </c>
      <c r="C6" s="36" t="s">
        <v>54</v>
      </c>
      <c r="D6" s="39">
        <v>33334</v>
      </c>
      <c r="E6" s="39">
        <v>4516</v>
      </c>
      <c r="F6" s="39">
        <v>28818</v>
      </c>
    </row>
    <row r="7" s="29" customFormat="true" ht="22" customHeight="true" spans="1:6">
      <c r="A7" s="38"/>
      <c r="B7" s="38"/>
      <c r="C7" s="40" t="s">
        <v>135</v>
      </c>
      <c r="D7" s="41">
        <v>0</v>
      </c>
      <c r="E7" s="41">
        <v>1446</v>
      </c>
      <c r="F7" s="41">
        <v>-1446</v>
      </c>
    </row>
    <row r="8" s="29" customFormat="true" ht="22" customHeight="true" spans="1:6">
      <c r="A8" s="38"/>
      <c r="B8" s="38"/>
      <c r="C8" s="40" t="s">
        <v>136</v>
      </c>
      <c r="D8" s="41">
        <v>0</v>
      </c>
      <c r="E8" s="41">
        <v>0</v>
      </c>
      <c r="F8" s="41">
        <v>0</v>
      </c>
    </row>
    <row r="9" s="29" customFormat="true" ht="22" customHeight="true" spans="1:6">
      <c r="A9" s="38"/>
      <c r="B9" s="38"/>
      <c r="C9" s="40" t="s">
        <v>55</v>
      </c>
      <c r="D9" s="41">
        <v>11666</v>
      </c>
      <c r="E9" s="41">
        <v>0</v>
      </c>
      <c r="F9" s="41">
        <v>11666</v>
      </c>
    </row>
    <row r="10" s="29" customFormat="true" ht="22" customHeight="true" spans="1:6">
      <c r="A10" s="38"/>
      <c r="B10" s="38"/>
      <c r="C10" s="40" t="s">
        <v>137</v>
      </c>
      <c r="D10" s="41">
        <v>0</v>
      </c>
      <c r="E10" s="41">
        <v>1130</v>
      </c>
      <c r="F10" s="41">
        <v>-1130</v>
      </c>
    </row>
    <row r="11" s="29" customFormat="true" ht="22" customHeight="true" spans="1:6">
      <c r="A11" s="38"/>
      <c r="B11" s="38"/>
      <c r="C11" s="40" t="s">
        <v>56</v>
      </c>
      <c r="D11" s="41">
        <v>10872</v>
      </c>
      <c r="E11" s="41">
        <v>0</v>
      </c>
      <c r="F11" s="41">
        <v>10872</v>
      </c>
    </row>
    <row r="12" s="29" customFormat="true" ht="22" customHeight="true" spans="1:6">
      <c r="A12" s="38"/>
      <c r="B12" s="38"/>
      <c r="C12" s="40" t="s">
        <v>57</v>
      </c>
      <c r="D12" s="41">
        <v>10796</v>
      </c>
      <c r="E12" s="41">
        <v>1722</v>
      </c>
      <c r="F12" s="41">
        <v>9074</v>
      </c>
    </row>
    <row r="13" s="29" customFormat="true" ht="22" customHeight="true" spans="1:6">
      <c r="A13" s="38"/>
      <c r="B13" s="38"/>
      <c r="C13" s="40" t="s">
        <v>138</v>
      </c>
      <c r="D13" s="41">
        <v>0</v>
      </c>
      <c r="E13" s="41">
        <v>218</v>
      </c>
      <c r="F13" s="41">
        <v>-218</v>
      </c>
    </row>
    <row r="14" s="29" customFormat="true" ht="22" customHeight="true" spans="1:6">
      <c r="A14" s="38">
        <v>2</v>
      </c>
      <c r="B14" s="38" t="s">
        <v>17</v>
      </c>
      <c r="C14" s="36" t="s">
        <v>54</v>
      </c>
      <c r="D14" s="39">
        <v>3738</v>
      </c>
      <c r="E14" s="39">
        <v>3866</v>
      </c>
      <c r="F14" s="39">
        <v>-128</v>
      </c>
    </row>
    <row r="15" s="29" customFormat="true" ht="22" customHeight="true" spans="1:6">
      <c r="A15" s="38"/>
      <c r="B15" s="38"/>
      <c r="C15" s="40" t="s">
        <v>139</v>
      </c>
      <c r="D15" s="41">
        <v>0</v>
      </c>
      <c r="E15" s="41">
        <v>2</v>
      </c>
      <c r="F15" s="41">
        <v>-2</v>
      </c>
    </row>
    <row r="16" s="29" customFormat="true" ht="22" customHeight="true" spans="1:6">
      <c r="A16" s="38"/>
      <c r="B16" s="38"/>
      <c r="C16" s="40" t="s">
        <v>140</v>
      </c>
      <c r="D16" s="41">
        <v>0</v>
      </c>
      <c r="E16" s="41">
        <v>4</v>
      </c>
      <c r="F16" s="41">
        <v>-4</v>
      </c>
    </row>
    <row r="17" s="29" customFormat="true" ht="22" customHeight="true" spans="1:6">
      <c r="A17" s="38"/>
      <c r="B17" s="38"/>
      <c r="C17" s="40" t="s">
        <v>141</v>
      </c>
      <c r="D17" s="41">
        <v>0</v>
      </c>
      <c r="E17" s="41">
        <v>2683</v>
      </c>
      <c r="F17" s="41">
        <v>-2683</v>
      </c>
    </row>
    <row r="18" s="29" customFormat="true" ht="22" customHeight="true" spans="1:6">
      <c r="A18" s="38"/>
      <c r="B18" s="38"/>
      <c r="C18" s="40" t="s">
        <v>58</v>
      </c>
      <c r="D18" s="41">
        <v>3738</v>
      </c>
      <c r="E18" s="41">
        <v>1037</v>
      </c>
      <c r="F18" s="41">
        <v>2701</v>
      </c>
    </row>
    <row r="19" s="29" customFormat="true" ht="22" customHeight="true" spans="1:6">
      <c r="A19" s="38"/>
      <c r="B19" s="38"/>
      <c r="C19" s="40" t="s">
        <v>142</v>
      </c>
      <c r="D19" s="41">
        <v>0</v>
      </c>
      <c r="E19" s="41">
        <v>140</v>
      </c>
      <c r="F19" s="41">
        <v>-140</v>
      </c>
    </row>
    <row r="20" s="29" customFormat="true" ht="22" customHeight="true" spans="1:6">
      <c r="A20" s="38">
        <v>3</v>
      </c>
      <c r="B20" s="38" t="s">
        <v>18</v>
      </c>
      <c r="C20" s="36" t="s">
        <v>54</v>
      </c>
      <c r="D20" s="39">
        <v>79202</v>
      </c>
      <c r="E20" s="39">
        <v>1722</v>
      </c>
      <c r="F20" s="39">
        <v>77480</v>
      </c>
    </row>
    <row r="21" s="29" customFormat="true" ht="22" customHeight="true" spans="1:6">
      <c r="A21" s="38"/>
      <c r="B21" s="38"/>
      <c r="C21" s="40" t="s">
        <v>143</v>
      </c>
      <c r="D21" s="41">
        <v>1177</v>
      </c>
      <c r="E21" s="41">
        <v>641</v>
      </c>
      <c r="F21" s="41">
        <v>536</v>
      </c>
    </row>
    <row r="22" s="29" customFormat="true" ht="22" customHeight="true" spans="1:6">
      <c r="A22" s="38"/>
      <c r="B22" s="38"/>
      <c r="C22" s="40" t="s">
        <v>59</v>
      </c>
      <c r="D22" s="41">
        <v>0</v>
      </c>
      <c r="E22" s="41">
        <v>0</v>
      </c>
      <c r="F22" s="41">
        <v>0</v>
      </c>
    </row>
    <row r="23" s="29" customFormat="true" ht="22" customHeight="true" spans="1:6">
      <c r="A23" s="38"/>
      <c r="B23" s="38"/>
      <c r="C23" s="40" t="s">
        <v>60</v>
      </c>
      <c r="D23" s="41">
        <v>2059</v>
      </c>
      <c r="E23" s="41">
        <v>653</v>
      </c>
      <c r="F23" s="41">
        <v>1406</v>
      </c>
    </row>
    <row r="24" s="29" customFormat="true" ht="22" customHeight="true" spans="1:6">
      <c r="A24" s="38"/>
      <c r="B24" s="38"/>
      <c r="C24" s="40" t="s">
        <v>144</v>
      </c>
      <c r="D24" s="41">
        <v>0</v>
      </c>
      <c r="E24" s="41">
        <v>428</v>
      </c>
      <c r="F24" s="41">
        <v>-428</v>
      </c>
    </row>
    <row r="25" s="29" customFormat="true" ht="22" customHeight="true" spans="1:6">
      <c r="A25" s="38"/>
      <c r="B25" s="38"/>
      <c r="C25" s="40" t="s">
        <v>145</v>
      </c>
      <c r="D25" s="41">
        <v>0</v>
      </c>
      <c r="E25" s="41">
        <v>0</v>
      </c>
      <c r="F25" s="41">
        <v>0</v>
      </c>
    </row>
    <row r="26" s="29" customFormat="true" ht="22" customHeight="true" spans="1:6">
      <c r="A26" s="38"/>
      <c r="B26" s="38"/>
      <c r="C26" s="40" t="s">
        <v>61</v>
      </c>
      <c r="D26" s="41">
        <v>75966</v>
      </c>
      <c r="E26" s="41">
        <v>0</v>
      </c>
      <c r="F26" s="41">
        <v>75966</v>
      </c>
    </row>
    <row r="27" s="29" customFormat="true" ht="22" customHeight="true" spans="1:6">
      <c r="A27" s="38">
        <v>4</v>
      </c>
      <c r="B27" s="38" t="s">
        <v>19</v>
      </c>
      <c r="C27" s="36" t="s">
        <v>54</v>
      </c>
      <c r="D27" s="39">
        <v>14268</v>
      </c>
      <c r="E27" s="39">
        <v>8642</v>
      </c>
      <c r="F27" s="39">
        <v>5626</v>
      </c>
    </row>
    <row r="28" s="29" customFormat="true" ht="22" customHeight="true" spans="1:6">
      <c r="A28" s="38"/>
      <c r="B28" s="38"/>
      <c r="C28" s="40" t="s">
        <v>62</v>
      </c>
      <c r="D28" s="41">
        <v>0</v>
      </c>
      <c r="E28" s="41">
        <v>963</v>
      </c>
      <c r="F28" s="41">
        <v>-963</v>
      </c>
    </row>
    <row r="29" s="29" customFormat="true" ht="22" customHeight="true" spans="1:6">
      <c r="A29" s="38"/>
      <c r="B29" s="38"/>
      <c r="C29" s="40" t="s">
        <v>146</v>
      </c>
      <c r="D29" s="41">
        <v>0</v>
      </c>
      <c r="E29" s="41">
        <v>0</v>
      </c>
      <c r="F29" s="41">
        <v>0</v>
      </c>
    </row>
    <row r="30" s="29" customFormat="true" ht="22" customHeight="true" spans="1:6">
      <c r="A30" s="38"/>
      <c r="B30" s="38"/>
      <c r="C30" s="40" t="s">
        <v>63</v>
      </c>
      <c r="D30" s="41">
        <v>0</v>
      </c>
      <c r="E30" s="41">
        <v>0</v>
      </c>
      <c r="F30" s="41">
        <v>0</v>
      </c>
    </row>
    <row r="31" s="29" customFormat="true" ht="22" customHeight="true" spans="1:6">
      <c r="A31" s="38"/>
      <c r="B31" s="38"/>
      <c r="C31" s="40" t="s">
        <v>64</v>
      </c>
      <c r="D31" s="41">
        <v>14268</v>
      </c>
      <c r="E31" s="41">
        <v>7679</v>
      </c>
      <c r="F31" s="41">
        <v>6589</v>
      </c>
    </row>
    <row r="32" s="29" customFormat="true" ht="22" customHeight="true" spans="1:6">
      <c r="A32" s="38"/>
      <c r="B32" s="38"/>
      <c r="C32" s="40" t="s">
        <v>147</v>
      </c>
      <c r="D32" s="41">
        <v>0</v>
      </c>
      <c r="E32" s="41">
        <v>0</v>
      </c>
      <c r="F32" s="41">
        <v>0</v>
      </c>
    </row>
    <row r="33" s="29" customFormat="true" ht="22" customHeight="true" spans="1:6">
      <c r="A33" s="38">
        <v>5</v>
      </c>
      <c r="B33" s="38" t="s">
        <v>21</v>
      </c>
      <c r="C33" s="36" t="s">
        <v>54</v>
      </c>
      <c r="D33" s="39">
        <v>0</v>
      </c>
      <c r="E33" s="39">
        <v>1319</v>
      </c>
      <c r="F33" s="39">
        <v>-1319</v>
      </c>
    </row>
    <row r="34" s="29" customFormat="true" ht="22" customHeight="true" spans="1:6">
      <c r="A34" s="38"/>
      <c r="B34" s="38"/>
      <c r="C34" s="40" t="s">
        <v>148</v>
      </c>
      <c r="D34" s="41">
        <v>0</v>
      </c>
      <c r="E34" s="41">
        <v>0</v>
      </c>
      <c r="F34" s="41">
        <v>0</v>
      </c>
    </row>
    <row r="35" s="29" customFormat="true" ht="22" customHeight="true" spans="1:6">
      <c r="A35" s="38"/>
      <c r="B35" s="38"/>
      <c r="C35" s="40" t="s">
        <v>65</v>
      </c>
      <c r="D35" s="41">
        <v>0</v>
      </c>
      <c r="E35" s="41">
        <v>1006</v>
      </c>
      <c r="F35" s="41">
        <v>-1006</v>
      </c>
    </row>
    <row r="36" s="29" customFormat="true" ht="22" customHeight="true" spans="1:6">
      <c r="A36" s="38"/>
      <c r="B36" s="38"/>
      <c r="C36" s="40" t="s">
        <v>149</v>
      </c>
      <c r="D36" s="41">
        <v>0</v>
      </c>
      <c r="E36" s="41">
        <v>3</v>
      </c>
      <c r="F36" s="41">
        <v>-3</v>
      </c>
    </row>
    <row r="37" s="29" customFormat="true" ht="22" customHeight="true" spans="1:6">
      <c r="A37" s="38"/>
      <c r="B37" s="38"/>
      <c r="C37" s="40" t="s">
        <v>150</v>
      </c>
      <c r="D37" s="41">
        <v>0</v>
      </c>
      <c r="E37" s="41">
        <v>310</v>
      </c>
      <c r="F37" s="41">
        <v>-310</v>
      </c>
    </row>
    <row r="38" s="29" customFormat="true" ht="22" customHeight="true" spans="1:6">
      <c r="A38" s="38">
        <v>6</v>
      </c>
      <c r="B38" s="38" t="s">
        <v>151</v>
      </c>
      <c r="C38" s="36" t="s">
        <v>54</v>
      </c>
      <c r="D38" s="39">
        <v>0</v>
      </c>
      <c r="E38" s="39">
        <v>0</v>
      </c>
      <c r="F38" s="39">
        <v>0</v>
      </c>
    </row>
    <row r="39" s="29" customFormat="true" ht="22" customHeight="true" spans="1:6">
      <c r="A39" s="38"/>
      <c r="B39" s="38"/>
      <c r="C39" s="40" t="s">
        <v>152</v>
      </c>
      <c r="D39" s="41">
        <v>0</v>
      </c>
      <c r="E39" s="41">
        <v>0</v>
      </c>
      <c r="F39" s="41">
        <v>0</v>
      </c>
    </row>
    <row r="40" s="29" customFormat="true" ht="22" customHeight="true" spans="1:6">
      <c r="A40" s="38">
        <v>7</v>
      </c>
      <c r="B40" s="38" t="s">
        <v>22</v>
      </c>
      <c r="C40" s="36" t="s">
        <v>54</v>
      </c>
      <c r="D40" s="39">
        <v>44547</v>
      </c>
      <c r="E40" s="39">
        <v>17299</v>
      </c>
      <c r="F40" s="39">
        <v>27248</v>
      </c>
    </row>
    <row r="41" s="29" customFormat="true" ht="22" customHeight="true" spans="1:6">
      <c r="A41" s="38"/>
      <c r="B41" s="38"/>
      <c r="C41" s="40" t="s">
        <v>153</v>
      </c>
      <c r="D41" s="41">
        <v>23975</v>
      </c>
      <c r="E41" s="41">
        <v>4079</v>
      </c>
      <c r="F41" s="41">
        <v>19896</v>
      </c>
    </row>
    <row r="42" s="29" customFormat="true" ht="22" customHeight="true" spans="1:6">
      <c r="A42" s="38"/>
      <c r="B42" s="38"/>
      <c r="C42" s="40" t="s">
        <v>154</v>
      </c>
      <c r="D42" s="41">
        <v>0</v>
      </c>
      <c r="E42" s="41">
        <v>252</v>
      </c>
      <c r="F42" s="41">
        <v>-252</v>
      </c>
    </row>
    <row r="43" s="29" customFormat="true" ht="22" customHeight="true" spans="1:6">
      <c r="A43" s="38"/>
      <c r="B43" s="38"/>
      <c r="C43" s="40" t="s">
        <v>155</v>
      </c>
      <c r="D43" s="41">
        <v>0</v>
      </c>
      <c r="E43" s="41">
        <v>72</v>
      </c>
      <c r="F43" s="41">
        <v>-72</v>
      </c>
    </row>
    <row r="44" s="29" customFormat="true" ht="22" customHeight="true" spans="1:6">
      <c r="A44" s="38"/>
      <c r="B44" s="38"/>
      <c r="C44" s="40" t="s">
        <v>156</v>
      </c>
      <c r="D44" s="41">
        <v>20572</v>
      </c>
      <c r="E44" s="41">
        <v>12896</v>
      </c>
      <c r="F44" s="41">
        <v>7676</v>
      </c>
    </row>
    <row r="45" s="29" customFormat="true" ht="22" customHeight="true" spans="1:6">
      <c r="A45" s="42">
        <v>8</v>
      </c>
      <c r="B45" s="42" t="s">
        <v>23</v>
      </c>
      <c r="C45" s="36" t="s">
        <v>54</v>
      </c>
      <c r="D45" s="39">
        <v>0</v>
      </c>
      <c r="E45" s="39">
        <v>234</v>
      </c>
      <c r="F45" s="39">
        <v>-234</v>
      </c>
    </row>
    <row r="46" s="29" customFormat="true" ht="22" customHeight="true" spans="1:6">
      <c r="A46" s="42"/>
      <c r="B46" s="42"/>
      <c r="C46" s="40" t="s">
        <v>157</v>
      </c>
      <c r="D46" s="41">
        <v>0</v>
      </c>
      <c r="E46" s="41">
        <v>58</v>
      </c>
      <c r="F46" s="41">
        <v>-58</v>
      </c>
    </row>
    <row r="47" s="29" customFormat="true" ht="22" customHeight="true" spans="1:6">
      <c r="A47" s="42"/>
      <c r="B47" s="42"/>
      <c r="C47" s="40" t="s">
        <v>158</v>
      </c>
      <c r="D47" s="41">
        <v>0</v>
      </c>
      <c r="E47" s="41">
        <v>81</v>
      </c>
      <c r="F47" s="41">
        <v>-81</v>
      </c>
    </row>
    <row r="48" s="29" customFormat="true" ht="22" customHeight="true" spans="1:6">
      <c r="A48" s="42"/>
      <c r="B48" s="42"/>
      <c r="C48" s="40" t="s">
        <v>159</v>
      </c>
      <c r="D48" s="41">
        <v>0</v>
      </c>
      <c r="E48" s="41">
        <v>0</v>
      </c>
      <c r="F48" s="41">
        <v>0</v>
      </c>
    </row>
    <row r="49" s="29" customFormat="true" ht="22" customHeight="true" spans="1:6">
      <c r="A49" s="42"/>
      <c r="B49" s="42"/>
      <c r="C49" s="40" t="s">
        <v>160</v>
      </c>
      <c r="D49" s="41">
        <v>0</v>
      </c>
      <c r="E49" s="41">
        <v>95</v>
      </c>
      <c r="F49" s="41">
        <v>-95</v>
      </c>
    </row>
    <row r="50" s="29" customFormat="true" ht="22" customHeight="true" spans="1:6">
      <c r="A50" s="38">
        <v>9</v>
      </c>
      <c r="B50" s="38" t="s">
        <v>24</v>
      </c>
      <c r="C50" s="36" t="s">
        <v>54</v>
      </c>
      <c r="D50" s="39">
        <v>232539</v>
      </c>
      <c r="E50" s="39">
        <v>40744</v>
      </c>
      <c r="F50" s="39">
        <v>191795</v>
      </c>
    </row>
    <row r="51" s="29" customFormat="true" ht="22" customHeight="true" spans="1:6">
      <c r="A51" s="38"/>
      <c r="B51" s="38"/>
      <c r="C51" s="40" t="s">
        <v>66</v>
      </c>
      <c r="D51" s="41">
        <v>60166</v>
      </c>
      <c r="E51" s="41">
        <v>170</v>
      </c>
      <c r="F51" s="41">
        <v>59996</v>
      </c>
    </row>
    <row r="52" s="29" customFormat="true" ht="22" customHeight="true" spans="1:6">
      <c r="A52" s="38"/>
      <c r="B52" s="38"/>
      <c r="C52" s="40" t="s">
        <v>67</v>
      </c>
      <c r="D52" s="41">
        <v>0</v>
      </c>
      <c r="E52" s="41">
        <v>22612</v>
      </c>
      <c r="F52" s="41">
        <v>-22612</v>
      </c>
    </row>
    <row r="53" s="29" customFormat="true" ht="22" customHeight="true" spans="1:6">
      <c r="A53" s="38"/>
      <c r="B53" s="38"/>
      <c r="C53" s="40" t="s">
        <v>68</v>
      </c>
      <c r="D53" s="41">
        <v>5673</v>
      </c>
      <c r="E53" s="41">
        <v>2555</v>
      </c>
      <c r="F53" s="41">
        <v>3118</v>
      </c>
    </row>
    <row r="54" s="29" customFormat="true" ht="22" customHeight="true" spans="1:6">
      <c r="A54" s="38"/>
      <c r="B54" s="38"/>
      <c r="C54" s="40" t="s">
        <v>69</v>
      </c>
      <c r="D54" s="41">
        <v>2909</v>
      </c>
      <c r="E54" s="41">
        <v>1358</v>
      </c>
      <c r="F54" s="41">
        <v>1551</v>
      </c>
    </row>
    <row r="55" s="29" customFormat="true" ht="22" customHeight="true" spans="1:6">
      <c r="A55" s="38"/>
      <c r="B55" s="38"/>
      <c r="C55" s="40" t="s">
        <v>70</v>
      </c>
      <c r="D55" s="41">
        <v>4309</v>
      </c>
      <c r="E55" s="41">
        <v>2015</v>
      </c>
      <c r="F55" s="41">
        <v>2294</v>
      </c>
    </row>
    <row r="56" s="29" customFormat="true" ht="22" customHeight="true" spans="1:6">
      <c r="A56" s="38"/>
      <c r="B56" s="38"/>
      <c r="C56" s="40" t="s">
        <v>71</v>
      </c>
      <c r="D56" s="41">
        <v>21778</v>
      </c>
      <c r="E56" s="41">
        <v>1710</v>
      </c>
      <c r="F56" s="41">
        <v>20068</v>
      </c>
    </row>
    <row r="57" s="29" customFormat="true" ht="22" customHeight="true" spans="1:6">
      <c r="A57" s="38"/>
      <c r="B57" s="38"/>
      <c r="C57" s="40" t="s">
        <v>161</v>
      </c>
      <c r="D57" s="41">
        <v>16202</v>
      </c>
      <c r="E57" s="41">
        <v>10324</v>
      </c>
      <c r="F57" s="41">
        <v>5878</v>
      </c>
    </row>
    <row r="58" s="29" customFormat="true" ht="22" customHeight="true" spans="1:6">
      <c r="A58" s="38"/>
      <c r="B58" s="38"/>
      <c r="C58" s="40" t="s">
        <v>72</v>
      </c>
      <c r="D58" s="41">
        <v>121502</v>
      </c>
      <c r="E58" s="41">
        <v>0</v>
      </c>
      <c r="F58" s="41">
        <v>121502</v>
      </c>
    </row>
    <row r="59" s="29" customFormat="true" ht="22" customHeight="true" spans="1:6">
      <c r="A59" s="38">
        <v>10</v>
      </c>
      <c r="B59" s="38" t="s">
        <v>25</v>
      </c>
      <c r="C59" s="36" t="s">
        <v>54</v>
      </c>
      <c r="D59" s="39">
        <v>20574</v>
      </c>
      <c r="E59" s="39">
        <v>5676</v>
      </c>
      <c r="F59" s="39">
        <v>14898</v>
      </c>
    </row>
    <row r="60" s="29" customFormat="true" ht="22" customHeight="true" spans="1:6">
      <c r="A60" s="38"/>
      <c r="B60" s="38"/>
      <c r="C60" s="40" t="s">
        <v>73</v>
      </c>
      <c r="D60" s="41">
        <v>0</v>
      </c>
      <c r="E60" s="41">
        <v>0</v>
      </c>
      <c r="F60" s="41">
        <v>0</v>
      </c>
    </row>
    <row r="61" s="29" customFormat="true" ht="22" customHeight="true" spans="1:6">
      <c r="A61" s="38"/>
      <c r="B61" s="38"/>
      <c r="C61" s="40" t="s">
        <v>162</v>
      </c>
      <c r="D61" s="41">
        <v>0</v>
      </c>
      <c r="E61" s="41">
        <v>614</v>
      </c>
      <c r="F61" s="41">
        <v>-614</v>
      </c>
    </row>
    <row r="62" s="29" customFormat="true" ht="22" customHeight="true" spans="1:6">
      <c r="A62" s="38"/>
      <c r="B62" s="38"/>
      <c r="C62" s="40" t="s">
        <v>163</v>
      </c>
      <c r="D62" s="41">
        <v>0</v>
      </c>
      <c r="E62" s="41">
        <v>253</v>
      </c>
      <c r="F62" s="41">
        <v>-253</v>
      </c>
    </row>
    <row r="63" s="29" customFormat="true" ht="22" customHeight="true" spans="1:6">
      <c r="A63" s="38"/>
      <c r="B63" s="38"/>
      <c r="C63" s="40" t="s">
        <v>74</v>
      </c>
      <c r="D63" s="41">
        <v>0</v>
      </c>
      <c r="E63" s="41">
        <v>0</v>
      </c>
      <c r="F63" s="41">
        <v>0</v>
      </c>
    </row>
    <row r="64" s="29" customFormat="true" ht="22" customHeight="true" spans="1:6">
      <c r="A64" s="38">
        <v>10</v>
      </c>
      <c r="B64" s="38" t="s">
        <v>25</v>
      </c>
      <c r="C64" s="40" t="s">
        <v>164</v>
      </c>
      <c r="D64" s="41">
        <v>0</v>
      </c>
      <c r="E64" s="41">
        <v>436</v>
      </c>
      <c r="F64" s="41">
        <v>-436</v>
      </c>
    </row>
    <row r="65" s="29" customFormat="true" ht="22" customHeight="true" spans="1:6">
      <c r="A65" s="38"/>
      <c r="B65" s="38"/>
      <c r="C65" s="40" t="s">
        <v>165</v>
      </c>
      <c r="D65" s="41">
        <v>0</v>
      </c>
      <c r="E65" s="41">
        <v>434</v>
      </c>
      <c r="F65" s="41">
        <v>-434</v>
      </c>
    </row>
    <row r="66" s="29" customFormat="true" ht="22" customHeight="true" spans="1:6">
      <c r="A66" s="38"/>
      <c r="B66" s="38"/>
      <c r="C66" s="40" t="s">
        <v>166</v>
      </c>
      <c r="D66" s="41">
        <v>0</v>
      </c>
      <c r="E66" s="41">
        <v>0</v>
      </c>
      <c r="F66" s="41">
        <v>0</v>
      </c>
    </row>
    <row r="67" s="29" customFormat="true" ht="22" customHeight="true" spans="1:6">
      <c r="A67" s="38"/>
      <c r="B67" s="38"/>
      <c r="C67" s="40" t="s">
        <v>167</v>
      </c>
      <c r="D67" s="41">
        <v>0</v>
      </c>
      <c r="E67" s="41">
        <v>16</v>
      </c>
      <c r="F67" s="41">
        <v>-16</v>
      </c>
    </row>
    <row r="68" s="29" customFormat="true" ht="22" customHeight="true" spans="1:6">
      <c r="A68" s="38"/>
      <c r="B68" s="38"/>
      <c r="C68" s="40" t="s">
        <v>168</v>
      </c>
      <c r="D68" s="41">
        <v>0</v>
      </c>
      <c r="E68" s="41">
        <v>0</v>
      </c>
      <c r="F68" s="41">
        <v>0</v>
      </c>
    </row>
    <row r="69" s="29" customFormat="true" ht="22" customHeight="true" spans="1:6">
      <c r="A69" s="38"/>
      <c r="B69" s="38"/>
      <c r="C69" s="40" t="s">
        <v>169</v>
      </c>
      <c r="D69" s="41">
        <v>0</v>
      </c>
      <c r="E69" s="41">
        <v>90</v>
      </c>
      <c r="F69" s="41">
        <v>-90</v>
      </c>
    </row>
    <row r="70" s="29" customFormat="true" ht="22" customHeight="true" spans="1:6">
      <c r="A70" s="38"/>
      <c r="B70" s="38"/>
      <c r="C70" s="40" t="s">
        <v>170</v>
      </c>
      <c r="D70" s="41">
        <v>0</v>
      </c>
      <c r="E70" s="41">
        <v>0</v>
      </c>
      <c r="F70" s="41">
        <v>0</v>
      </c>
    </row>
    <row r="71" s="29" customFormat="true" ht="22" customHeight="true" spans="1:6">
      <c r="A71" s="38"/>
      <c r="B71" s="38"/>
      <c r="C71" s="40" t="s">
        <v>171</v>
      </c>
      <c r="D71" s="41">
        <v>0</v>
      </c>
      <c r="E71" s="41">
        <v>0</v>
      </c>
      <c r="F71" s="41">
        <v>0</v>
      </c>
    </row>
    <row r="72" s="29" customFormat="true" ht="22" customHeight="true" spans="1:6">
      <c r="A72" s="38"/>
      <c r="B72" s="38"/>
      <c r="C72" s="40" t="s">
        <v>172</v>
      </c>
      <c r="D72" s="41">
        <v>0</v>
      </c>
      <c r="E72" s="41">
        <v>234</v>
      </c>
      <c r="F72" s="41">
        <v>-234</v>
      </c>
    </row>
    <row r="73" s="29" customFormat="true" ht="22" customHeight="true" spans="1:6">
      <c r="A73" s="38"/>
      <c r="B73" s="38"/>
      <c r="C73" s="40" t="s">
        <v>75</v>
      </c>
      <c r="D73" s="41">
        <v>7826</v>
      </c>
      <c r="E73" s="41">
        <v>155</v>
      </c>
      <c r="F73" s="41">
        <v>7671</v>
      </c>
    </row>
    <row r="74" s="29" customFormat="true" ht="22" customHeight="true" spans="1:6">
      <c r="A74" s="38"/>
      <c r="B74" s="38"/>
      <c r="C74" s="40" t="s">
        <v>76</v>
      </c>
      <c r="D74" s="41">
        <v>9902</v>
      </c>
      <c r="E74" s="41">
        <v>0</v>
      </c>
      <c r="F74" s="41">
        <v>9902</v>
      </c>
    </row>
    <row r="75" s="29" customFormat="true" ht="22" customHeight="true" spans="1:6">
      <c r="A75" s="38"/>
      <c r="B75" s="38"/>
      <c r="C75" s="40" t="s">
        <v>173</v>
      </c>
      <c r="D75" s="41">
        <v>0</v>
      </c>
      <c r="E75" s="41">
        <v>0</v>
      </c>
      <c r="F75" s="41">
        <v>0</v>
      </c>
    </row>
    <row r="76" s="29" customFormat="true" ht="22" customHeight="true" spans="1:6">
      <c r="A76" s="38"/>
      <c r="B76" s="38"/>
      <c r="C76" s="40" t="s">
        <v>174</v>
      </c>
      <c r="D76" s="41">
        <v>0</v>
      </c>
      <c r="E76" s="41">
        <v>358</v>
      </c>
      <c r="F76" s="41">
        <v>-358</v>
      </c>
    </row>
    <row r="77" s="29" customFormat="true" ht="22" customHeight="true" spans="1:6">
      <c r="A77" s="38"/>
      <c r="B77" s="38"/>
      <c r="C77" s="40" t="s">
        <v>175</v>
      </c>
      <c r="D77" s="41">
        <v>0</v>
      </c>
      <c r="E77" s="41">
        <v>67</v>
      </c>
      <c r="F77" s="41">
        <v>-67</v>
      </c>
    </row>
    <row r="78" s="29" customFormat="true" ht="22" customHeight="true" spans="1:6">
      <c r="A78" s="38"/>
      <c r="B78" s="38"/>
      <c r="C78" s="40" t="s">
        <v>176</v>
      </c>
      <c r="D78" s="41">
        <v>0</v>
      </c>
      <c r="E78" s="41">
        <v>660</v>
      </c>
      <c r="F78" s="41">
        <v>-660</v>
      </c>
    </row>
    <row r="79" s="29" customFormat="true" ht="22" customHeight="true" spans="1:6">
      <c r="A79" s="38"/>
      <c r="B79" s="38"/>
      <c r="C79" s="40" t="s">
        <v>177</v>
      </c>
      <c r="D79" s="41">
        <v>0</v>
      </c>
      <c r="E79" s="41">
        <v>43</v>
      </c>
      <c r="F79" s="41">
        <v>-43</v>
      </c>
    </row>
    <row r="80" s="29" customFormat="true" ht="22" customHeight="true" spans="1:6">
      <c r="A80" s="38"/>
      <c r="B80" s="38"/>
      <c r="C80" s="40" t="s">
        <v>178</v>
      </c>
      <c r="D80" s="41">
        <v>0</v>
      </c>
      <c r="E80" s="41">
        <v>10</v>
      </c>
      <c r="F80" s="41">
        <v>-10</v>
      </c>
    </row>
    <row r="81" s="29" customFormat="true" ht="22" customHeight="true" spans="1:6">
      <c r="A81" s="38"/>
      <c r="B81" s="38"/>
      <c r="C81" s="40" t="s">
        <v>77</v>
      </c>
      <c r="D81" s="41">
        <v>2846</v>
      </c>
      <c r="E81" s="41">
        <v>0</v>
      </c>
      <c r="F81" s="41">
        <v>2846</v>
      </c>
    </row>
    <row r="82" s="29" customFormat="true" ht="22" customHeight="true" spans="1:6">
      <c r="A82" s="38"/>
      <c r="B82" s="38"/>
      <c r="C82" s="40" t="s">
        <v>78</v>
      </c>
      <c r="D82" s="41">
        <v>0</v>
      </c>
      <c r="E82" s="41">
        <v>2306</v>
      </c>
      <c r="F82" s="41">
        <v>-2306</v>
      </c>
    </row>
    <row r="83" s="29" customFormat="true" ht="22" customHeight="true" spans="1:6">
      <c r="A83" s="38"/>
      <c r="B83" s="38"/>
      <c r="C83" s="40" t="s">
        <v>79</v>
      </c>
      <c r="D83" s="41">
        <v>0</v>
      </c>
      <c r="E83" s="41">
        <v>0</v>
      </c>
      <c r="F83" s="41">
        <v>0</v>
      </c>
    </row>
    <row r="84" s="29" customFormat="true" ht="22" customHeight="true" spans="1:6">
      <c r="A84" s="38">
        <v>11</v>
      </c>
      <c r="B84" s="38" t="s">
        <v>26</v>
      </c>
      <c r="C84" s="36" t="s">
        <v>54</v>
      </c>
      <c r="D84" s="39">
        <v>74909</v>
      </c>
      <c r="E84" s="39">
        <v>12737</v>
      </c>
      <c r="F84" s="39">
        <v>62172</v>
      </c>
    </row>
    <row r="85" s="29" customFormat="true" ht="22" customHeight="true" spans="1:6">
      <c r="A85" s="38"/>
      <c r="B85" s="38"/>
      <c r="C85" s="40" t="s">
        <v>80</v>
      </c>
      <c r="D85" s="41">
        <v>0</v>
      </c>
      <c r="E85" s="41">
        <v>0</v>
      </c>
      <c r="F85" s="41">
        <v>0</v>
      </c>
    </row>
    <row r="86" s="29" customFormat="true" ht="22" customHeight="true" spans="1:6">
      <c r="A86" s="38"/>
      <c r="B86" s="38"/>
      <c r="C86" s="40" t="s">
        <v>179</v>
      </c>
      <c r="D86" s="41">
        <v>0</v>
      </c>
      <c r="E86" s="41">
        <v>215</v>
      </c>
      <c r="F86" s="41">
        <v>-215</v>
      </c>
    </row>
    <row r="87" s="29" customFormat="true" ht="22" customHeight="true" spans="1:6">
      <c r="A87" s="38"/>
      <c r="B87" s="38"/>
      <c r="C87" s="40" t="s">
        <v>180</v>
      </c>
      <c r="D87" s="41">
        <v>0</v>
      </c>
      <c r="E87" s="41">
        <v>2900</v>
      </c>
      <c r="F87" s="41">
        <v>-2900</v>
      </c>
    </row>
    <row r="88" s="29" customFormat="true" ht="22" customHeight="true" spans="1:6">
      <c r="A88" s="38"/>
      <c r="B88" s="38"/>
      <c r="C88" s="40" t="s">
        <v>181</v>
      </c>
      <c r="D88" s="41">
        <v>0</v>
      </c>
      <c r="E88" s="41">
        <v>0</v>
      </c>
      <c r="F88" s="41">
        <v>0</v>
      </c>
    </row>
    <row r="89" s="29" customFormat="true" ht="22" customHeight="true" spans="1:6">
      <c r="A89" s="38"/>
      <c r="B89" s="38"/>
      <c r="C89" s="40" t="s">
        <v>182</v>
      </c>
      <c r="D89" s="41">
        <v>9320</v>
      </c>
      <c r="E89" s="41">
        <v>1264</v>
      </c>
      <c r="F89" s="41">
        <v>8056</v>
      </c>
    </row>
    <row r="90" s="29" customFormat="true" ht="22" customHeight="true" spans="1:6">
      <c r="A90" s="38"/>
      <c r="B90" s="38"/>
      <c r="C90" s="40" t="s">
        <v>81</v>
      </c>
      <c r="D90" s="41">
        <v>0</v>
      </c>
      <c r="E90" s="41">
        <v>0</v>
      </c>
      <c r="F90" s="41">
        <v>0</v>
      </c>
    </row>
    <row r="91" s="29" customFormat="true" ht="22" customHeight="true" spans="1:6">
      <c r="A91" s="38"/>
      <c r="B91" s="38"/>
      <c r="C91" s="40" t="s">
        <v>82</v>
      </c>
      <c r="D91" s="41">
        <v>0</v>
      </c>
      <c r="E91" s="41">
        <v>1020</v>
      </c>
      <c r="F91" s="41">
        <v>-1020</v>
      </c>
    </row>
    <row r="92" s="29" customFormat="true" ht="22" customHeight="true" spans="1:6">
      <c r="A92" s="38"/>
      <c r="B92" s="38"/>
      <c r="C92" s="40" t="s">
        <v>183</v>
      </c>
      <c r="D92" s="41">
        <v>0</v>
      </c>
      <c r="E92" s="41">
        <v>3240</v>
      </c>
      <c r="F92" s="41">
        <v>-3240</v>
      </c>
    </row>
    <row r="93" s="29" customFormat="true" ht="22" customHeight="true" spans="1:6">
      <c r="A93" s="38"/>
      <c r="B93" s="38"/>
      <c r="C93" s="43" t="s">
        <v>184</v>
      </c>
      <c r="D93" s="41">
        <v>13976</v>
      </c>
      <c r="E93" s="41">
        <v>0</v>
      </c>
      <c r="F93" s="41">
        <v>13976</v>
      </c>
    </row>
    <row r="94" s="29" customFormat="true" ht="22" customHeight="true" spans="1:6">
      <c r="A94" s="38"/>
      <c r="B94" s="38"/>
      <c r="C94" s="40" t="s">
        <v>185</v>
      </c>
      <c r="D94" s="41">
        <v>0</v>
      </c>
      <c r="E94" s="41">
        <v>288</v>
      </c>
      <c r="F94" s="41">
        <v>-288</v>
      </c>
    </row>
    <row r="95" s="29" customFormat="true" ht="22" customHeight="true" spans="1:6">
      <c r="A95" s="38">
        <v>11</v>
      </c>
      <c r="B95" s="38" t="s">
        <v>26</v>
      </c>
      <c r="C95" s="40" t="s">
        <v>83</v>
      </c>
      <c r="D95" s="41">
        <v>17707</v>
      </c>
      <c r="E95" s="41">
        <v>3016</v>
      </c>
      <c r="F95" s="41">
        <v>14691</v>
      </c>
    </row>
    <row r="96" s="29" customFormat="true" ht="22" customHeight="true" spans="1:6">
      <c r="A96" s="38"/>
      <c r="B96" s="38"/>
      <c r="C96" s="40" t="s">
        <v>186</v>
      </c>
      <c r="D96" s="41">
        <v>0</v>
      </c>
      <c r="E96" s="41">
        <v>737</v>
      </c>
      <c r="F96" s="41">
        <v>-737</v>
      </c>
    </row>
    <row r="97" s="29" customFormat="true" ht="22" customHeight="true" spans="1:6">
      <c r="A97" s="38"/>
      <c r="B97" s="38"/>
      <c r="C97" s="40" t="s">
        <v>84</v>
      </c>
      <c r="D97" s="41">
        <v>33011</v>
      </c>
      <c r="E97" s="41">
        <v>0</v>
      </c>
      <c r="F97" s="41">
        <v>33011</v>
      </c>
    </row>
    <row r="98" s="29" customFormat="true" ht="22" customHeight="true" spans="1:6">
      <c r="A98" s="38"/>
      <c r="B98" s="38"/>
      <c r="C98" s="40" t="s">
        <v>187</v>
      </c>
      <c r="D98" s="41">
        <v>0</v>
      </c>
      <c r="E98" s="41">
        <v>13</v>
      </c>
      <c r="F98" s="41">
        <v>-13</v>
      </c>
    </row>
    <row r="99" s="29" customFormat="true" ht="22" customHeight="true" spans="1:6">
      <c r="A99" s="38"/>
      <c r="B99" s="38"/>
      <c r="C99" s="43" t="s">
        <v>188</v>
      </c>
      <c r="D99" s="41">
        <v>895</v>
      </c>
      <c r="E99" s="41">
        <v>0</v>
      </c>
      <c r="F99" s="41">
        <v>895</v>
      </c>
    </row>
    <row r="100" s="29" customFormat="true" ht="22" customHeight="true" spans="1:6">
      <c r="A100" s="38"/>
      <c r="B100" s="38"/>
      <c r="C100" s="40" t="s">
        <v>189</v>
      </c>
      <c r="D100" s="41">
        <v>0</v>
      </c>
      <c r="E100" s="41">
        <v>44</v>
      </c>
      <c r="F100" s="41">
        <v>-44</v>
      </c>
    </row>
    <row r="101" s="29" customFormat="true" ht="22" customHeight="true" spans="1:6">
      <c r="A101" s="38">
        <v>12</v>
      </c>
      <c r="B101" s="38" t="s">
        <v>27</v>
      </c>
      <c r="C101" s="36" t="s">
        <v>54</v>
      </c>
      <c r="D101" s="39">
        <v>6534</v>
      </c>
      <c r="E101" s="39">
        <v>19</v>
      </c>
      <c r="F101" s="39">
        <v>6515</v>
      </c>
    </row>
    <row r="102" s="29" customFormat="true" ht="22" customHeight="true" spans="1:6">
      <c r="A102" s="38"/>
      <c r="B102" s="38"/>
      <c r="C102" s="40" t="s">
        <v>190</v>
      </c>
      <c r="D102" s="41">
        <v>0</v>
      </c>
      <c r="E102" s="41">
        <v>12</v>
      </c>
      <c r="F102" s="41">
        <v>-12</v>
      </c>
    </row>
    <row r="103" s="29" customFormat="true" ht="22" customHeight="true" spans="1:6">
      <c r="A103" s="38"/>
      <c r="B103" s="38"/>
      <c r="C103" s="40" t="s">
        <v>191</v>
      </c>
      <c r="D103" s="41">
        <v>0</v>
      </c>
      <c r="E103" s="41">
        <v>7</v>
      </c>
      <c r="F103" s="41">
        <v>-7</v>
      </c>
    </row>
    <row r="104" s="29" customFormat="true" ht="22" customHeight="true" spans="1:6">
      <c r="A104" s="38"/>
      <c r="B104" s="38"/>
      <c r="C104" s="40" t="s">
        <v>85</v>
      </c>
      <c r="D104" s="41">
        <v>6534</v>
      </c>
      <c r="E104" s="41">
        <v>0</v>
      </c>
      <c r="F104" s="41">
        <v>6534</v>
      </c>
    </row>
    <row r="105" s="29" customFormat="true" ht="22" customHeight="true" spans="1:6">
      <c r="A105" s="38"/>
      <c r="B105" s="38"/>
      <c r="C105" s="40" t="s">
        <v>86</v>
      </c>
      <c r="D105" s="41">
        <v>0</v>
      </c>
      <c r="E105" s="41">
        <v>0</v>
      </c>
      <c r="F105" s="41">
        <v>0</v>
      </c>
    </row>
    <row r="106" s="29" customFormat="true" ht="22" customHeight="true" spans="1:6">
      <c r="A106" s="38">
        <v>13</v>
      </c>
      <c r="B106" s="38" t="s">
        <v>28</v>
      </c>
      <c r="C106" s="36" t="s">
        <v>54</v>
      </c>
      <c r="D106" s="39">
        <v>154013</v>
      </c>
      <c r="E106" s="39">
        <v>30174</v>
      </c>
      <c r="F106" s="39">
        <v>123839</v>
      </c>
    </row>
    <row r="107" s="29" customFormat="true" ht="22" customHeight="true" spans="1:6">
      <c r="A107" s="38"/>
      <c r="B107" s="38"/>
      <c r="C107" s="40" t="s">
        <v>87</v>
      </c>
      <c r="D107" s="41">
        <v>6241</v>
      </c>
      <c r="E107" s="41">
        <v>85</v>
      </c>
      <c r="F107" s="41">
        <v>6156</v>
      </c>
    </row>
    <row r="108" s="29" customFormat="true" ht="22" customHeight="true" spans="1:6">
      <c r="A108" s="38"/>
      <c r="B108" s="38"/>
      <c r="C108" s="40" t="s">
        <v>192</v>
      </c>
      <c r="D108" s="41">
        <v>0</v>
      </c>
      <c r="E108" s="41">
        <v>222</v>
      </c>
      <c r="F108" s="41">
        <v>-222</v>
      </c>
    </row>
    <row r="109" s="29" customFormat="true" ht="22" customHeight="true" spans="1:6">
      <c r="A109" s="38"/>
      <c r="B109" s="38"/>
      <c r="C109" s="40" t="s">
        <v>88</v>
      </c>
      <c r="D109" s="41">
        <v>92508</v>
      </c>
      <c r="E109" s="41">
        <v>12610</v>
      </c>
      <c r="F109" s="41">
        <v>79898</v>
      </c>
    </row>
    <row r="110" s="29" customFormat="true" ht="22" customHeight="true" spans="1:6">
      <c r="A110" s="38"/>
      <c r="B110" s="38"/>
      <c r="C110" s="40" t="s">
        <v>193</v>
      </c>
      <c r="D110" s="41">
        <v>0</v>
      </c>
      <c r="E110" s="41">
        <v>4135</v>
      </c>
      <c r="F110" s="41">
        <v>-4135</v>
      </c>
    </row>
    <row r="111" s="29" customFormat="true" ht="22" customHeight="true" spans="1:6">
      <c r="A111" s="38"/>
      <c r="B111" s="38"/>
      <c r="C111" s="40" t="s">
        <v>194</v>
      </c>
      <c r="D111" s="41">
        <v>0</v>
      </c>
      <c r="E111" s="41">
        <v>81</v>
      </c>
      <c r="F111" s="41">
        <v>-81</v>
      </c>
    </row>
    <row r="112" s="29" customFormat="true" ht="22" customHeight="true" spans="1:6">
      <c r="A112" s="38"/>
      <c r="B112" s="38"/>
      <c r="C112" s="40" t="s">
        <v>195</v>
      </c>
      <c r="D112" s="41">
        <v>0</v>
      </c>
      <c r="E112" s="41">
        <v>0</v>
      </c>
      <c r="F112" s="41">
        <v>0</v>
      </c>
    </row>
    <row r="113" s="29" customFormat="true" ht="22" customHeight="true" spans="1:6">
      <c r="A113" s="38"/>
      <c r="B113" s="38"/>
      <c r="C113" s="40" t="s">
        <v>196</v>
      </c>
      <c r="D113" s="41">
        <v>0</v>
      </c>
      <c r="E113" s="41">
        <v>1</v>
      </c>
      <c r="F113" s="41">
        <v>-1</v>
      </c>
    </row>
    <row r="114" s="29" customFormat="true" ht="22" customHeight="true" spans="1:6">
      <c r="A114" s="38"/>
      <c r="B114" s="38"/>
      <c r="C114" s="40" t="s">
        <v>197</v>
      </c>
      <c r="D114" s="41">
        <v>8083</v>
      </c>
      <c r="E114" s="41">
        <v>6888</v>
      </c>
      <c r="F114" s="41">
        <v>1195</v>
      </c>
    </row>
    <row r="115" s="29" customFormat="true" ht="22" customHeight="true" spans="1:6">
      <c r="A115" s="38"/>
      <c r="B115" s="38"/>
      <c r="C115" s="40" t="s">
        <v>89</v>
      </c>
      <c r="D115" s="41">
        <v>0</v>
      </c>
      <c r="E115" s="41">
        <v>598</v>
      </c>
      <c r="F115" s="41">
        <v>-598</v>
      </c>
    </row>
    <row r="116" s="29" customFormat="true" ht="22" customHeight="true" spans="1:6">
      <c r="A116" s="38"/>
      <c r="B116" s="38"/>
      <c r="C116" s="40" t="s">
        <v>90</v>
      </c>
      <c r="D116" s="41">
        <v>7368</v>
      </c>
      <c r="E116" s="41">
        <v>2793</v>
      </c>
      <c r="F116" s="41">
        <v>4575</v>
      </c>
    </row>
    <row r="117" s="29" customFormat="true" ht="22" customHeight="true" spans="1:6">
      <c r="A117" s="38"/>
      <c r="B117" s="38"/>
      <c r="C117" s="40" t="s">
        <v>91</v>
      </c>
      <c r="D117" s="41">
        <v>39813</v>
      </c>
      <c r="E117" s="41">
        <v>0</v>
      </c>
      <c r="F117" s="41">
        <v>39813</v>
      </c>
    </row>
    <row r="118" s="29" customFormat="true" ht="22" customHeight="true" spans="1:6">
      <c r="A118" s="38"/>
      <c r="B118" s="38"/>
      <c r="C118" s="40" t="s">
        <v>198</v>
      </c>
      <c r="D118" s="41">
        <v>0</v>
      </c>
      <c r="E118" s="41">
        <v>2761</v>
      </c>
      <c r="F118" s="41">
        <v>-2761</v>
      </c>
    </row>
    <row r="119" s="29" customFormat="true" ht="22" customHeight="true" spans="1:6">
      <c r="A119" s="38"/>
      <c r="B119" s="38"/>
      <c r="C119" s="40" t="s">
        <v>199</v>
      </c>
      <c r="D119" s="41">
        <v>0</v>
      </c>
      <c r="E119" s="41">
        <v>0</v>
      </c>
      <c r="F119" s="41">
        <v>0</v>
      </c>
    </row>
    <row r="120" s="29" customFormat="true" ht="22" customHeight="true" spans="1:6">
      <c r="A120" s="38">
        <v>14</v>
      </c>
      <c r="B120" s="38" t="s">
        <v>29</v>
      </c>
      <c r="C120" s="36" t="s">
        <v>54</v>
      </c>
      <c r="D120" s="39">
        <v>1223</v>
      </c>
      <c r="E120" s="39">
        <v>1803</v>
      </c>
      <c r="F120" s="39">
        <v>-580</v>
      </c>
    </row>
    <row r="121" s="29" customFormat="true" ht="22" customHeight="true" spans="1:6">
      <c r="A121" s="38"/>
      <c r="B121" s="38"/>
      <c r="C121" s="40" t="s">
        <v>200</v>
      </c>
      <c r="D121" s="41">
        <v>0</v>
      </c>
      <c r="E121" s="41">
        <v>1083</v>
      </c>
      <c r="F121" s="41">
        <v>-1083</v>
      </c>
    </row>
    <row r="122" s="29" customFormat="true" ht="22" customHeight="true" spans="1:6">
      <c r="A122" s="38"/>
      <c r="B122" s="38"/>
      <c r="C122" s="40" t="s">
        <v>201</v>
      </c>
      <c r="D122" s="41">
        <v>0</v>
      </c>
      <c r="E122" s="41">
        <v>0</v>
      </c>
      <c r="F122" s="41">
        <v>0</v>
      </c>
    </row>
    <row r="123" s="29" customFormat="true" ht="22" customHeight="true" spans="1:6">
      <c r="A123" s="38"/>
      <c r="B123" s="38"/>
      <c r="C123" s="40" t="s">
        <v>202</v>
      </c>
      <c r="D123" s="41">
        <v>0</v>
      </c>
      <c r="E123" s="41">
        <v>0</v>
      </c>
      <c r="F123" s="41">
        <v>0</v>
      </c>
    </row>
    <row r="124" s="29" customFormat="true" ht="22" customHeight="true" spans="1:6">
      <c r="A124" s="38"/>
      <c r="B124" s="38"/>
      <c r="C124" s="40" t="s">
        <v>203</v>
      </c>
      <c r="D124" s="41">
        <v>1223</v>
      </c>
      <c r="E124" s="41">
        <v>720</v>
      </c>
      <c r="F124" s="41">
        <v>503</v>
      </c>
    </row>
    <row r="125" s="29" customFormat="true" ht="22" customHeight="true" spans="1:6">
      <c r="A125" s="38">
        <v>15</v>
      </c>
      <c r="B125" s="38" t="s">
        <v>30</v>
      </c>
      <c r="C125" s="36" t="s">
        <v>54</v>
      </c>
      <c r="D125" s="39">
        <v>14796</v>
      </c>
      <c r="E125" s="39">
        <v>1037</v>
      </c>
      <c r="F125" s="39">
        <v>13759</v>
      </c>
    </row>
    <row r="126" s="29" customFormat="true" ht="22" customHeight="true" spans="1:6">
      <c r="A126" s="38"/>
      <c r="B126" s="38"/>
      <c r="C126" s="40" t="s">
        <v>92</v>
      </c>
      <c r="D126" s="41">
        <v>9115</v>
      </c>
      <c r="E126" s="41">
        <v>1037</v>
      </c>
      <c r="F126" s="41">
        <v>8078</v>
      </c>
    </row>
    <row r="127" s="29" customFormat="true" ht="22" customHeight="true" spans="1:6">
      <c r="A127" s="38"/>
      <c r="B127" s="38"/>
      <c r="C127" s="40" t="s">
        <v>93</v>
      </c>
      <c r="D127" s="41">
        <v>5681</v>
      </c>
      <c r="E127" s="41">
        <v>0</v>
      </c>
      <c r="F127" s="41">
        <v>5681</v>
      </c>
    </row>
    <row r="128" s="29" customFormat="true" ht="18" customHeight="true" spans="1:6">
      <c r="A128" s="38">
        <v>16</v>
      </c>
      <c r="B128" s="38" t="s">
        <v>31</v>
      </c>
      <c r="C128" s="36" t="s">
        <v>54</v>
      </c>
      <c r="D128" s="39">
        <v>1656</v>
      </c>
      <c r="E128" s="39">
        <v>13370</v>
      </c>
      <c r="F128" s="39">
        <v>-11714</v>
      </c>
    </row>
    <row r="129" s="29" customFormat="true" ht="22" customHeight="true" spans="1:6">
      <c r="A129" s="38"/>
      <c r="B129" s="38"/>
      <c r="C129" s="40" t="s">
        <v>204</v>
      </c>
      <c r="D129" s="41">
        <v>0</v>
      </c>
      <c r="E129" s="41">
        <v>151</v>
      </c>
      <c r="F129" s="41">
        <v>-151</v>
      </c>
    </row>
    <row r="130" s="29" customFormat="true" ht="22" customHeight="true" spans="1:6">
      <c r="A130" s="38"/>
      <c r="B130" s="38"/>
      <c r="C130" s="40" t="s">
        <v>205</v>
      </c>
      <c r="D130" s="41">
        <v>0</v>
      </c>
      <c r="E130" s="41">
        <v>187</v>
      </c>
      <c r="F130" s="41">
        <v>-187</v>
      </c>
    </row>
    <row r="131" s="29" customFormat="true" ht="22" customHeight="true" spans="1:6">
      <c r="A131" s="38"/>
      <c r="B131" s="38"/>
      <c r="C131" s="40" t="s">
        <v>206</v>
      </c>
      <c r="D131" s="41">
        <v>0</v>
      </c>
      <c r="E131" s="41">
        <v>12</v>
      </c>
      <c r="F131" s="41">
        <v>-12</v>
      </c>
    </row>
    <row r="132" s="29" customFormat="true" ht="22" customHeight="true" spans="1:6">
      <c r="A132" s="38"/>
      <c r="B132" s="38"/>
      <c r="C132" s="40" t="s">
        <v>94</v>
      </c>
      <c r="D132" s="41">
        <v>0</v>
      </c>
      <c r="E132" s="41">
        <v>847</v>
      </c>
      <c r="F132" s="41">
        <v>-847</v>
      </c>
    </row>
    <row r="133" s="29" customFormat="true" ht="22" customHeight="true" spans="1:6">
      <c r="A133" s="38"/>
      <c r="B133" s="38"/>
      <c r="C133" s="40" t="s">
        <v>95</v>
      </c>
      <c r="D133" s="41">
        <v>0</v>
      </c>
      <c r="E133" s="41">
        <v>0</v>
      </c>
      <c r="F133" s="41">
        <v>0</v>
      </c>
    </row>
    <row r="134" s="29" customFormat="true" ht="22" customHeight="true" spans="1:6">
      <c r="A134" s="38"/>
      <c r="B134" s="38"/>
      <c r="C134" s="40" t="s">
        <v>207</v>
      </c>
      <c r="D134" s="41">
        <v>0</v>
      </c>
      <c r="E134" s="41">
        <v>1450</v>
      </c>
      <c r="F134" s="41">
        <v>-1450</v>
      </c>
    </row>
    <row r="135" s="29" customFormat="true" ht="22" customHeight="true" spans="1:6">
      <c r="A135" s="38"/>
      <c r="B135" s="38"/>
      <c r="C135" s="40" t="s">
        <v>96</v>
      </c>
      <c r="D135" s="41">
        <v>1656</v>
      </c>
      <c r="E135" s="41">
        <v>4449</v>
      </c>
      <c r="F135" s="41">
        <v>-2793</v>
      </c>
    </row>
    <row r="136" s="29" customFormat="true" ht="22" customHeight="true" spans="1:6">
      <c r="A136" s="38"/>
      <c r="B136" s="38"/>
      <c r="C136" s="40" t="s">
        <v>208</v>
      </c>
      <c r="D136" s="41">
        <v>0</v>
      </c>
      <c r="E136" s="41">
        <v>242</v>
      </c>
      <c r="F136" s="41">
        <v>-242</v>
      </c>
    </row>
    <row r="137" s="29" customFormat="true" ht="22" customHeight="true" spans="1:6">
      <c r="A137" s="38"/>
      <c r="B137" s="38"/>
      <c r="C137" s="40" t="s">
        <v>97</v>
      </c>
      <c r="D137" s="41">
        <v>0</v>
      </c>
      <c r="E137" s="41">
        <v>5369</v>
      </c>
      <c r="F137" s="41">
        <v>-5369</v>
      </c>
    </row>
    <row r="138" s="29" customFormat="true" ht="22" customHeight="true" spans="1:6">
      <c r="A138" s="38"/>
      <c r="B138" s="38"/>
      <c r="C138" s="40" t="s">
        <v>209</v>
      </c>
      <c r="D138" s="41">
        <v>0</v>
      </c>
      <c r="E138" s="41">
        <v>66</v>
      </c>
      <c r="F138" s="41">
        <v>-66</v>
      </c>
    </row>
    <row r="139" s="29" customFormat="true" ht="22" customHeight="true" spans="1:6">
      <c r="A139" s="38"/>
      <c r="B139" s="38"/>
      <c r="C139" s="40" t="s">
        <v>210</v>
      </c>
      <c r="D139" s="41">
        <v>0</v>
      </c>
      <c r="E139" s="41">
        <v>415</v>
      </c>
      <c r="F139" s="41">
        <v>-415</v>
      </c>
    </row>
    <row r="140" s="29" customFormat="true" ht="22" customHeight="true" spans="1:6">
      <c r="A140" s="38"/>
      <c r="B140" s="38"/>
      <c r="C140" s="40" t="s">
        <v>211</v>
      </c>
      <c r="D140" s="41">
        <v>0</v>
      </c>
      <c r="E140" s="41">
        <v>2</v>
      </c>
      <c r="F140" s="41">
        <v>-2</v>
      </c>
    </row>
    <row r="141" s="29" customFormat="true" ht="22" customHeight="true" spans="1:6">
      <c r="A141" s="38"/>
      <c r="B141" s="38"/>
      <c r="C141" s="40" t="s">
        <v>212</v>
      </c>
      <c r="D141" s="41">
        <v>0</v>
      </c>
      <c r="E141" s="41">
        <v>100</v>
      </c>
      <c r="F141" s="41">
        <v>-100</v>
      </c>
    </row>
    <row r="142" s="29" customFormat="true" ht="22" customHeight="true" spans="1:6">
      <c r="A142" s="38"/>
      <c r="B142" s="38"/>
      <c r="C142" s="40" t="s">
        <v>213</v>
      </c>
      <c r="D142" s="41">
        <v>0</v>
      </c>
      <c r="E142" s="41">
        <v>80</v>
      </c>
      <c r="F142" s="41">
        <v>-80</v>
      </c>
    </row>
    <row r="143" s="29" customFormat="true" ht="17" customHeight="true" spans="1:6">
      <c r="A143" s="38">
        <v>17</v>
      </c>
      <c r="B143" s="38" t="s">
        <v>32</v>
      </c>
      <c r="C143" s="36" t="s">
        <v>54</v>
      </c>
      <c r="D143" s="39">
        <v>9583</v>
      </c>
      <c r="E143" s="39">
        <v>5354</v>
      </c>
      <c r="F143" s="39">
        <v>4229</v>
      </c>
    </row>
    <row r="144" s="29" customFormat="true" ht="22" customHeight="true" spans="1:6">
      <c r="A144" s="38"/>
      <c r="B144" s="38"/>
      <c r="C144" s="40" t="s">
        <v>214</v>
      </c>
      <c r="D144" s="41">
        <v>0</v>
      </c>
      <c r="E144" s="41">
        <v>4</v>
      </c>
      <c r="F144" s="41">
        <v>-4</v>
      </c>
    </row>
    <row r="145" s="29" customFormat="true" ht="22" customHeight="true" spans="1:6">
      <c r="A145" s="38"/>
      <c r="B145" s="38"/>
      <c r="C145" s="40" t="s">
        <v>215</v>
      </c>
      <c r="D145" s="41">
        <v>0</v>
      </c>
      <c r="E145" s="41">
        <v>742</v>
      </c>
      <c r="F145" s="41">
        <v>-742</v>
      </c>
    </row>
    <row r="146" s="29" customFormat="true" ht="22" customHeight="true" spans="1:6">
      <c r="A146" s="38"/>
      <c r="B146" s="38"/>
      <c r="C146" s="40" t="s">
        <v>98</v>
      </c>
      <c r="D146" s="41">
        <v>0</v>
      </c>
      <c r="E146" s="41">
        <v>0</v>
      </c>
      <c r="F146" s="41">
        <v>0</v>
      </c>
    </row>
    <row r="147" s="29" customFormat="true" ht="22" customHeight="true" spans="1:6">
      <c r="A147" s="38"/>
      <c r="B147" s="38"/>
      <c r="C147" s="40" t="s">
        <v>99</v>
      </c>
      <c r="D147" s="41">
        <v>0</v>
      </c>
      <c r="E147" s="41">
        <v>0</v>
      </c>
      <c r="F147" s="41">
        <v>0</v>
      </c>
    </row>
    <row r="148" s="29" customFormat="true" ht="22" customHeight="true" spans="1:6">
      <c r="A148" s="38"/>
      <c r="B148" s="38"/>
      <c r="C148" s="40" t="s">
        <v>216</v>
      </c>
      <c r="D148" s="41">
        <v>0</v>
      </c>
      <c r="E148" s="41">
        <v>0</v>
      </c>
      <c r="F148" s="41">
        <v>0</v>
      </c>
    </row>
    <row r="149" s="29" customFormat="true" ht="22" customHeight="true" spans="1:6">
      <c r="A149" s="38"/>
      <c r="B149" s="38"/>
      <c r="C149" s="40" t="s">
        <v>217</v>
      </c>
      <c r="D149" s="41">
        <v>0</v>
      </c>
      <c r="E149" s="41">
        <v>659</v>
      </c>
      <c r="F149" s="41">
        <v>-659</v>
      </c>
    </row>
    <row r="150" s="29" customFormat="true" ht="22" customHeight="true" spans="1:6">
      <c r="A150" s="38"/>
      <c r="B150" s="38"/>
      <c r="C150" s="40" t="s">
        <v>100</v>
      </c>
      <c r="D150" s="41">
        <v>0</v>
      </c>
      <c r="E150" s="41">
        <v>0</v>
      </c>
      <c r="F150" s="41">
        <v>0</v>
      </c>
    </row>
    <row r="151" s="29" customFormat="true" ht="22" customHeight="true" spans="1:6">
      <c r="A151" s="38"/>
      <c r="B151" s="38"/>
      <c r="C151" s="40" t="s">
        <v>101</v>
      </c>
      <c r="D151" s="41">
        <v>0</v>
      </c>
      <c r="E151" s="41">
        <v>0</v>
      </c>
      <c r="F151" s="41">
        <v>0</v>
      </c>
    </row>
    <row r="152" s="29" customFormat="true" ht="22" customHeight="true" spans="1:6">
      <c r="A152" s="38"/>
      <c r="B152" s="38"/>
      <c r="C152" s="40" t="s">
        <v>218</v>
      </c>
      <c r="D152" s="41">
        <v>0</v>
      </c>
      <c r="E152" s="41">
        <v>24</v>
      </c>
      <c r="F152" s="41">
        <v>-24</v>
      </c>
    </row>
    <row r="153" s="29" customFormat="true" ht="22" customHeight="true" spans="1:6">
      <c r="A153" s="38"/>
      <c r="B153" s="38"/>
      <c r="C153" s="40" t="s">
        <v>219</v>
      </c>
      <c r="D153" s="41">
        <v>0</v>
      </c>
      <c r="E153" s="41">
        <v>42</v>
      </c>
      <c r="F153" s="41">
        <v>-42</v>
      </c>
    </row>
    <row r="154" s="29" customFormat="true" ht="22" customHeight="true" spans="1:6">
      <c r="A154" s="38"/>
      <c r="B154" s="38"/>
      <c r="C154" s="40" t="s">
        <v>220</v>
      </c>
      <c r="D154" s="41">
        <v>0</v>
      </c>
      <c r="E154" s="41">
        <v>3880</v>
      </c>
      <c r="F154" s="41">
        <v>-3880</v>
      </c>
    </row>
    <row r="155" s="29" customFormat="true" ht="22" customHeight="true" spans="1:6">
      <c r="A155" s="38"/>
      <c r="B155" s="38"/>
      <c r="C155" s="40" t="s">
        <v>102</v>
      </c>
      <c r="D155" s="41">
        <v>9583</v>
      </c>
      <c r="E155" s="41">
        <v>0</v>
      </c>
      <c r="F155" s="41">
        <v>9583</v>
      </c>
    </row>
    <row r="156" s="29" customFormat="true" ht="22" customHeight="true" spans="1:6">
      <c r="A156" s="38"/>
      <c r="B156" s="38"/>
      <c r="C156" s="40" t="s">
        <v>221</v>
      </c>
      <c r="D156" s="41">
        <v>0</v>
      </c>
      <c r="E156" s="41">
        <v>3</v>
      </c>
      <c r="F156" s="41">
        <v>-3</v>
      </c>
    </row>
    <row r="157" s="29" customFormat="true" ht="22" customHeight="true" spans="1:6">
      <c r="A157" s="38">
        <v>18</v>
      </c>
      <c r="B157" s="38" t="s">
        <v>33</v>
      </c>
      <c r="C157" s="36" t="s">
        <v>54</v>
      </c>
      <c r="D157" s="39">
        <v>0</v>
      </c>
      <c r="E157" s="39">
        <v>922</v>
      </c>
      <c r="F157" s="39">
        <v>-922</v>
      </c>
    </row>
    <row r="158" s="29" customFormat="true" ht="22" customHeight="true" spans="1:6">
      <c r="A158" s="38"/>
      <c r="B158" s="38"/>
      <c r="C158" s="40" t="s">
        <v>222</v>
      </c>
      <c r="D158" s="41">
        <v>0</v>
      </c>
      <c r="E158" s="41">
        <v>922</v>
      </c>
      <c r="F158" s="41">
        <v>-922</v>
      </c>
    </row>
    <row r="159" s="29" customFormat="true" ht="22" customHeight="true" spans="1:6">
      <c r="A159" s="38">
        <v>19</v>
      </c>
      <c r="B159" s="38" t="s">
        <v>34</v>
      </c>
      <c r="C159" s="36" t="s">
        <v>54</v>
      </c>
      <c r="D159" s="39">
        <v>39825</v>
      </c>
      <c r="E159" s="39">
        <v>273</v>
      </c>
      <c r="F159" s="39">
        <v>39552</v>
      </c>
    </row>
    <row r="160" s="29" customFormat="true" ht="22" customHeight="true" spans="1:6">
      <c r="A160" s="38"/>
      <c r="B160" s="38"/>
      <c r="C160" s="40" t="s">
        <v>223</v>
      </c>
      <c r="D160" s="41">
        <v>0</v>
      </c>
      <c r="E160" s="41">
        <v>256</v>
      </c>
      <c r="F160" s="41">
        <v>-256</v>
      </c>
    </row>
    <row r="161" s="29" customFormat="true" ht="22" customHeight="true" spans="1:6">
      <c r="A161" s="38"/>
      <c r="B161" s="38"/>
      <c r="C161" s="40" t="s">
        <v>103</v>
      </c>
      <c r="D161" s="41">
        <v>0</v>
      </c>
      <c r="E161" s="41">
        <v>0</v>
      </c>
      <c r="F161" s="41">
        <v>0</v>
      </c>
    </row>
    <row r="162" s="29" customFormat="true" ht="22" customHeight="true" spans="1:6">
      <c r="A162" s="38"/>
      <c r="B162" s="38"/>
      <c r="C162" s="40" t="s">
        <v>224</v>
      </c>
      <c r="D162" s="41">
        <v>0</v>
      </c>
      <c r="E162" s="41">
        <v>6</v>
      </c>
      <c r="F162" s="41">
        <v>-6</v>
      </c>
    </row>
    <row r="163" s="29" customFormat="true" ht="22" customHeight="true" spans="1:6">
      <c r="A163" s="38"/>
      <c r="B163" s="38"/>
      <c r="C163" s="40" t="s">
        <v>225</v>
      </c>
      <c r="D163" s="41">
        <v>0</v>
      </c>
      <c r="E163" s="41">
        <v>11</v>
      </c>
      <c r="F163" s="41">
        <v>-11</v>
      </c>
    </row>
    <row r="164" s="29" customFormat="true" ht="22" customHeight="true" spans="1:6">
      <c r="A164" s="38"/>
      <c r="B164" s="38"/>
      <c r="C164" s="40" t="s">
        <v>104</v>
      </c>
      <c r="D164" s="41">
        <v>1911</v>
      </c>
      <c r="E164" s="41">
        <v>0</v>
      </c>
      <c r="F164" s="41">
        <v>1911</v>
      </c>
    </row>
    <row r="165" s="29" customFormat="true" ht="22" customHeight="true" spans="1:6">
      <c r="A165" s="38"/>
      <c r="B165" s="38"/>
      <c r="C165" s="40" t="s">
        <v>105</v>
      </c>
      <c r="D165" s="41">
        <v>37914</v>
      </c>
      <c r="E165" s="41">
        <v>0</v>
      </c>
      <c r="F165" s="41">
        <v>37914</v>
      </c>
    </row>
    <row r="166" s="29" customFormat="true" ht="22" customHeight="true" spans="1:6">
      <c r="A166" s="38"/>
      <c r="B166" s="38"/>
      <c r="C166" s="40" t="s">
        <v>106</v>
      </c>
      <c r="D166" s="41">
        <v>0</v>
      </c>
      <c r="E166" s="41">
        <v>0</v>
      </c>
      <c r="F166" s="41">
        <v>0</v>
      </c>
    </row>
    <row r="167" s="29" customFormat="true" ht="22" customHeight="true" spans="1:6">
      <c r="A167" s="38">
        <v>20</v>
      </c>
      <c r="B167" s="38" t="s">
        <v>35</v>
      </c>
      <c r="C167" s="36" t="s">
        <v>54</v>
      </c>
      <c r="D167" s="39">
        <v>46015</v>
      </c>
      <c r="E167" s="39">
        <v>12635</v>
      </c>
      <c r="F167" s="39">
        <v>33380</v>
      </c>
    </row>
    <row r="168" s="29" customFormat="true" ht="22" customHeight="true" spans="1:6">
      <c r="A168" s="38"/>
      <c r="B168" s="38"/>
      <c r="C168" s="43" t="s">
        <v>226</v>
      </c>
      <c r="D168" s="41">
        <v>6391</v>
      </c>
      <c r="E168" s="41">
        <v>0</v>
      </c>
      <c r="F168" s="41">
        <v>6391</v>
      </c>
    </row>
    <row r="169" s="29" customFormat="true" ht="22" customHeight="true" spans="1:6">
      <c r="A169" s="38"/>
      <c r="B169" s="38"/>
      <c r="C169" s="40" t="s">
        <v>227</v>
      </c>
      <c r="D169" s="41">
        <v>0</v>
      </c>
      <c r="E169" s="41">
        <v>0</v>
      </c>
      <c r="F169" s="41">
        <v>0</v>
      </c>
    </row>
    <row r="170" s="29" customFormat="true" ht="22" customHeight="true" spans="1:6">
      <c r="A170" s="38"/>
      <c r="B170" s="38"/>
      <c r="C170" s="40" t="s">
        <v>107</v>
      </c>
      <c r="D170" s="41">
        <v>9628</v>
      </c>
      <c r="E170" s="41">
        <v>1731</v>
      </c>
      <c r="F170" s="41">
        <v>7897</v>
      </c>
    </row>
    <row r="171" s="29" customFormat="true" ht="22" customHeight="true" spans="1:6">
      <c r="A171" s="38"/>
      <c r="B171" s="38"/>
      <c r="C171" s="40" t="s">
        <v>108</v>
      </c>
      <c r="D171" s="41">
        <v>22705</v>
      </c>
      <c r="E171" s="41">
        <v>0</v>
      </c>
      <c r="F171" s="41">
        <v>22705</v>
      </c>
    </row>
    <row r="172" s="29" customFormat="true" ht="22" customHeight="true" spans="1:6">
      <c r="A172" s="38"/>
      <c r="B172" s="38"/>
      <c r="C172" s="40" t="s">
        <v>109</v>
      </c>
      <c r="D172" s="41">
        <v>7291</v>
      </c>
      <c r="E172" s="41">
        <v>0</v>
      </c>
      <c r="F172" s="41">
        <v>7291</v>
      </c>
    </row>
    <row r="173" s="29" customFormat="true" ht="22" customHeight="true" spans="1:6">
      <c r="A173" s="38"/>
      <c r="B173" s="38"/>
      <c r="C173" s="40" t="s">
        <v>228</v>
      </c>
      <c r="D173" s="41">
        <v>0</v>
      </c>
      <c r="E173" s="41">
        <v>9</v>
      </c>
      <c r="F173" s="41">
        <v>-9</v>
      </c>
    </row>
    <row r="174" s="29" customFormat="true" ht="22" customHeight="true" spans="1:6">
      <c r="A174" s="38"/>
      <c r="B174" s="38"/>
      <c r="C174" s="40" t="s">
        <v>229</v>
      </c>
      <c r="D174" s="41">
        <v>0</v>
      </c>
      <c r="E174" s="41">
        <v>4651</v>
      </c>
      <c r="F174" s="41">
        <v>-4651</v>
      </c>
    </row>
    <row r="175" s="29" customFormat="true" ht="22" customHeight="true" spans="1:6">
      <c r="A175" s="38"/>
      <c r="B175" s="38"/>
      <c r="C175" s="40" t="s">
        <v>230</v>
      </c>
      <c r="D175" s="41">
        <v>0</v>
      </c>
      <c r="E175" s="41">
        <v>1</v>
      </c>
      <c r="F175" s="41">
        <v>-1</v>
      </c>
    </row>
    <row r="176" s="29" customFormat="true" ht="22" customHeight="true" spans="1:6">
      <c r="A176" s="38"/>
      <c r="B176" s="38"/>
      <c r="C176" s="40" t="s">
        <v>231</v>
      </c>
      <c r="D176" s="41">
        <v>0</v>
      </c>
      <c r="E176" s="41">
        <v>56</v>
      </c>
      <c r="F176" s="41">
        <v>-56</v>
      </c>
    </row>
    <row r="177" s="29" customFormat="true" ht="22" customHeight="true" spans="1:6">
      <c r="A177" s="38"/>
      <c r="B177" s="38"/>
      <c r="C177" s="40" t="s">
        <v>232</v>
      </c>
      <c r="D177" s="41">
        <v>0</v>
      </c>
      <c r="E177" s="41">
        <v>1116</v>
      </c>
      <c r="F177" s="41">
        <v>-1116</v>
      </c>
    </row>
    <row r="178" s="29" customFormat="true" ht="22" customHeight="true" spans="1:6">
      <c r="A178" s="38"/>
      <c r="B178" s="38"/>
      <c r="C178" s="40" t="s">
        <v>233</v>
      </c>
      <c r="D178" s="41">
        <v>0</v>
      </c>
      <c r="E178" s="41">
        <v>2433</v>
      </c>
      <c r="F178" s="41">
        <v>-2433</v>
      </c>
    </row>
    <row r="179" s="29" customFormat="true" ht="22" customHeight="true" spans="1:6">
      <c r="A179" s="38"/>
      <c r="B179" s="38"/>
      <c r="C179" s="40" t="s">
        <v>110</v>
      </c>
      <c r="D179" s="41">
        <v>0</v>
      </c>
      <c r="E179" s="41">
        <v>0</v>
      </c>
      <c r="F179" s="41">
        <v>0</v>
      </c>
    </row>
    <row r="180" s="29" customFormat="true" ht="22" customHeight="true" spans="1:6">
      <c r="A180" s="38"/>
      <c r="B180" s="38"/>
      <c r="C180" s="40" t="s">
        <v>234</v>
      </c>
      <c r="D180" s="41">
        <v>0</v>
      </c>
      <c r="E180" s="41">
        <v>134</v>
      </c>
      <c r="F180" s="41">
        <v>-134</v>
      </c>
    </row>
    <row r="181" s="29" customFormat="true" ht="22" customHeight="true" spans="1:6">
      <c r="A181" s="38"/>
      <c r="B181" s="38"/>
      <c r="C181" s="40" t="s">
        <v>235</v>
      </c>
      <c r="D181" s="41">
        <v>0</v>
      </c>
      <c r="E181" s="41">
        <v>793</v>
      </c>
      <c r="F181" s="41">
        <v>-793</v>
      </c>
    </row>
    <row r="182" s="29" customFormat="true" ht="22" customHeight="true" spans="1:6">
      <c r="A182" s="38"/>
      <c r="B182" s="38"/>
      <c r="C182" s="40" t="s">
        <v>236</v>
      </c>
      <c r="D182" s="41">
        <v>0</v>
      </c>
      <c r="E182" s="41">
        <v>1711</v>
      </c>
      <c r="F182" s="41">
        <v>-1711</v>
      </c>
    </row>
    <row r="183" s="29" customFormat="true" ht="22" customHeight="true" spans="1:6">
      <c r="A183" s="44">
        <v>21</v>
      </c>
      <c r="B183" s="44" t="s">
        <v>36</v>
      </c>
      <c r="C183" s="36" t="s">
        <v>54</v>
      </c>
      <c r="D183" s="39">
        <v>11629</v>
      </c>
      <c r="E183" s="39">
        <v>17907</v>
      </c>
      <c r="F183" s="39">
        <v>-6278</v>
      </c>
    </row>
    <row r="184" s="29" customFormat="true" ht="22" customHeight="true" spans="1:6">
      <c r="A184" s="45"/>
      <c r="B184" s="45"/>
      <c r="C184" s="40" t="s">
        <v>111</v>
      </c>
      <c r="D184" s="41">
        <v>0</v>
      </c>
      <c r="E184" s="41">
        <v>0</v>
      </c>
      <c r="F184" s="41">
        <v>0</v>
      </c>
    </row>
    <row r="185" s="29" customFormat="true" ht="22" customHeight="true" spans="1:6">
      <c r="A185" s="45"/>
      <c r="B185" s="45"/>
      <c r="C185" s="40" t="s">
        <v>237</v>
      </c>
      <c r="D185" s="41">
        <v>0</v>
      </c>
      <c r="E185" s="41">
        <v>129</v>
      </c>
      <c r="F185" s="41">
        <v>-129</v>
      </c>
    </row>
    <row r="186" s="29" customFormat="true" ht="22" customHeight="true" spans="1:6">
      <c r="A186" s="45"/>
      <c r="B186" s="45"/>
      <c r="C186" s="40" t="s">
        <v>238</v>
      </c>
      <c r="D186" s="41">
        <v>0</v>
      </c>
      <c r="E186" s="41">
        <v>11</v>
      </c>
      <c r="F186" s="41">
        <v>-11</v>
      </c>
    </row>
    <row r="187" s="29" customFormat="true" ht="22" customHeight="true" spans="1:6">
      <c r="A187" s="46"/>
      <c r="B187" s="46"/>
      <c r="C187" s="40" t="s">
        <v>239</v>
      </c>
      <c r="D187" s="41">
        <v>0</v>
      </c>
      <c r="E187" s="41">
        <v>391</v>
      </c>
      <c r="F187" s="41">
        <v>-391</v>
      </c>
    </row>
    <row r="188" s="29" customFormat="true" ht="22" customHeight="true" spans="1:6">
      <c r="A188" s="44">
        <v>21</v>
      </c>
      <c r="B188" s="44" t="s">
        <v>36</v>
      </c>
      <c r="C188" s="40" t="s">
        <v>240</v>
      </c>
      <c r="D188" s="41">
        <v>0</v>
      </c>
      <c r="E188" s="41">
        <v>716</v>
      </c>
      <c r="F188" s="41">
        <v>-716</v>
      </c>
    </row>
    <row r="189" s="29" customFormat="true" ht="22" customHeight="true" spans="1:6">
      <c r="A189" s="45"/>
      <c r="B189" s="45"/>
      <c r="C189" s="40" t="s">
        <v>241</v>
      </c>
      <c r="D189" s="41">
        <v>0</v>
      </c>
      <c r="E189" s="41">
        <v>0</v>
      </c>
      <c r="F189" s="41">
        <v>0</v>
      </c>
    </row>
    <row r="190" s="29" customFormat="true" ht="22" customHeight="true" spans="1:6">
      <c r="A190" s="45"/>
      <c r="B190" s="45"/>
      <c r="C190" s="40" t="s">
        <v>242</v>
      </c>
      <c r="D190" s="41">
        <v>0</v>
      </c>
      <c r="E190" s="41">
        <v>1171</v>
      </c>
      <c r="F190" s="41">
        <v>-1171</v>
      </c>
    </row>
    <row r="191" s="29" customFormat="true" ht="22" customHeight="true" spans="1:6">
      <c r="A191" s="45"/>
      <c r="B191" s="45"/>
      <c r="C191" s="40" t="s">
        <v>112</v>
      </c>
      <c r="D191" s="41">
        <v>0</v>
      </c>
      <c r="E191" s="41">
        <v>0</v>
      </c>
      <c r="F191" s="41">
        <v>0</v>
      </c>
    </row>
    <row r="192" s="29" customFormat="true" ht="22" customHeight="true" spans="1:6">
      <c r="A192" s="45"/>
      <c r="B192" s="45"/>
      <c r="C192" s="40" t="s">
        <v>243</v>
      </c>
      <c r="D192" s="41">
        <v>0</v>
      </c>
      <c r="E192" s="41">
        <v>353</v>
      </c>
      <c r="F192" s="41">
        <v>-353</v>
      </c>
    </row>
    <row r="193" s="29" customFormat="true" ht="22" customHeight="true" spans="1:6">
      <c r="A193" s="45"/>
      <c r="B193" s="45"/>
      <c r="C193" s="40" t="s">
        <v>113</v>
      </c>
      <c r="D193" s="41">
        <v>0</v>
      </c>
      <c r="E193" s="41">
        <v>0</v>
      </c>
      <c r="F193" s="41">
        <v>0</v>
      </c>
    </row>
    <row r="194" s="29" customFormat="true" ht="22" customHeight="true" spans="1:6">
      <c r="A194" s="46"/>
      <c r="B194" s="46"/>
      <c r="C194" s="40" t="s">
        <v>114</v>
      </c>
      <c r="D194" s="41">
        <v>11629</v>
      </c>
      <c r="E194" s="41">
        <v>15136</v>
      </c>
      <c r="F194" s="41">
        <v>-3507</v>
      </c>
    </row>
    <row r="195" s="29" customFormat="true" ht="22" customHeight="true" spans="1:6">
      <c r="A195" s="38">
        <v>22</v>
      </c>
      <c r="B195" s="38" t="s">
        <v>37</v>
      </c>
      <c r="C195" s="36" t="s">
        <v>54</v>
      </c>
      <c r="D195" s="39">
        <v>123026</v>
      </c>
      <c r="E195" s="39">
        <v>7962</v>
      </c>
      <c r="F195" s="39">
        <v>115064</v>
      </c>
    </row>
    <row r="196" s="29" customFormat="true" ht="22" customHeight="true" spans="1:6">
      <c r="A196" s="38"/>
      <c r="B196" s="38"/>
      <c r="C196" s="40" t="s">
        <v>244</v>
      </c>
      <c r="D196" s="41">
        <v>0</v>
      </c>
      <c r="E196" s="41">
        <v>545</v>
      </c>
      <c r="F196" s="41">
        <v>-545</v>
      </c>
    </row>
    <row r="197" s="29" customFormat="true" ht="22" customHeight="true" spans="1:6">
      <c r="A197" s="38"/>
      <c r="B197" s="38"/>
      <c r="C197" s="40" t="s">
        <v>115</v>
      </c>
      <c r="D197" s="41">
        <v>0</v>
      </c>
      <c r="E197" s="41">
        <v>0</v>
      </c>
      <c r="F197" s="41">
        <v>0</v>
      </c>
    </row>
    <row r="198" s="29" customFormat="true" ht="22" customHeight="true" spans="1:6">
      <c r="A198" s="38"/>
      <c r="B198" s="38"/>
      <c r="C198" s="40" t="s">
        <v>245</v>
      </c>
      <c r="D198" s="41">
        <v>0</v>
      </c>
      <c r="E198" s="41">
        <v>2487</v>
      </c>
      <c r="F198" s="41">
        <v>-2487</v>
      </c>
    </row>
    <row r="199" s="29" customFormat="true" ht="22" customHeight="true" spans="1:6">
      <c r="A199" s="38"/>
      <c r="B199" s="38"/>
      <c r="C199" s="40" t="s">
        <v>246</v>
      </c>
      <c r="D199" s="41">
        <v>0</v>
      </c>
      <c r="E199" s="41">
        <v>76</v>
      </c>
      <c r="F199" s="41">
        <v>-76</v>
      </c>
    </row>
    <row r="200" s="29" customFormat="true" ht="22" customHeight="true" spans="1:6">
      <c r="A200" s="38"/>
      <c r="B200" s="38"/>
      <c r="C200" s="40" t="s">
        <v>116</v>
      </c>
      <c r="D200" s="41">
        <v>83807</v>
      </c>
      <c r="E200" s="41">
        <v>4320</v>
      </c>
      <c r="F200" s="41">
        <v>79487</v>
      </c>
    </row>
    <row r="201" s="29" customFormat="true" ht="22" customHeight="true" spans="1:6">
      <c r="A201" s="38"/>
      <c r="B201" s="38"/>
      <c r="C201" s="40" t="s">
        <v>117</v>
      </c>
      <c r="D201" s="41">
        <v>6843</v>
      </c>
      <c r="E201" s="41">
        <v>0</v>
      </c>
      <c r="F201" s="41">
        <v>6843</v>
      </c>
    </row>
    <row r="202" s="29" customFormat="true" ht="22" customHeight="true" spans="1:6">
      <c r="A202" s="38"/>
      <c r="B202" s="38"/>
      <c r="C202" s="40" t="s">
        <v>247</v>
      </c>
      <c r="D202" s="41">
        <v>2969</v>
      </c>
      <c r="E202" s="41">
        <v>0</v>
      </c>
      <c r="F202" s="41">
        <v>2969</v>
      </c>
    </row>
    <row r="203" s="29" customFormat="true" ht="22" customHeight="true" spans="1:6">
      <c r="A203" s="38"/>
      <c r="B203" s="38"/>
      <c r="C203" s="40" t="s">
        <v>248</v>
      </c>
      <c r="D203" s="41">
        <v>0</v>
      </c>
      <c r="E203" s="41">
        <v>0</v>
      </c>
      <c r="F203" s="41">
        <v>0</v>
      </c>
    </row>
    <row r="204" s="29" customFormat="true" ht="22" customHeight="true" spans="1:6">
      <c r="A204" s="38"/>
      <c r="B204" s="38"/>
      <c r="C204" s="40" t="s">
        <v>118</v>
      </c>
      <c r="D204" s="41">
        <v>27492</v>
      </c>
      <c r="E204" s="41">
        <v>534</v>
      </c>
      <c r="F204" s="41">
        <v>26958</v>
      </c>
    </row>
    <row r="205" s="29" customFormat="true" ht="22" customHeight="true" spans="1:6">
      <c r="A205" s="38"/>
      <c r="B205" s="38"/>
      <c r="C205" s="40" t="s">
        <v>119</v>
      </c>
      <c r="D205" s="41">
        <v>1915</v>
      </c>
      <c r="E205" s="41">
        <v>0</v>
      </c>
      <c r="F205" s="41">
        <v>1915</v>
      </c>
    </row>
    <row r="206" s="29" customFormat="true" ht="22" customHeight="true" spans="1:6">
      <c r="A206" s="38"/>
      <c r="B206" s="38"/>
      <c r="C206" s="40" t="s">
        <v>249</v>
      </c>
      <c r="D206" s="41">
        <v>0</v>
      </c>
      <c r="E206" s="41">
        <v>0</v>
      </c>
      <c r="F206" s="41">
        <v>0</v>
      </c>
    </row>
    <row r="207" s="29" customFormat="true" ht="22" customHeight="true" spans="1:6">
      <c r="A207" s="38">
        <v>23</v>
      </c>
      <c r="B207" s="38" t="s">
        <v>38</v>
      </c>
      <c r="C207" s="36" t="s">
        <v>54</v>
      </c>
      <c r="D207" s="39">
        <v>171666</v>
      </c>
      <c r="E207" s="39">
        <v>51924</v>
      </c>
      <c r="F207" s="39">
        <v>119742</v>
      </c>
    </row>
    <row r="208" s="29" customFormat="true" ht="22" customHeight="true" spans="1:6">
      <c r="A208" s="38"/>
      <c r="B208" s="38"/>
      <c r="C208" s="40" t="s">
        <v>120</v>
      </c>
      <c r="D208" s="41">
        <v>171666</v>
      </c>
      <c r="E208" s="41">
        <v>49312</v>
      </c>
      <c r="F208" s="41">
        <v>122354</v>
      </c>
    </row>
    <row r="209" s="29" customFormat="true" ht="22" customHeight="true" spans="1:6">
      <c r="A209" s="38"/>
      <c r="B209" s="38"/>
      <c r="C209" s="40" t="s">
        <v>250</v>
      </c>
      <c r="D209" s="41">
        <v>0</v>
      </c>
      <c r="E209" s="41">
        <v>0</v>
      </c>
      <c r="F209" s="41">
        <v>0</v>
      </c>
    </row>
    <row r="210" s="29" customFormat="true" ht="22" customHeight="true" spans="1:6">
      <c r="A210" s="38"/>
      <c r="B210" s="38"/>
      <c r="C210" s="40" t="s">
        <v>251</v>
      </c>
      <c r="D210" s="41">
        <v>0</v>
      </c>
      <c r="E210" s="41">
        <v>2006</v>
      </c>
      <c r="F210" s="41">
        <v>-2006</v>
      </c>
    </row>
    <row r="211" s="29" customFormat="true" ht="22" customHeight="true" spans="1:6">
      <c r="A211" s="38"/>
      <c r="B211" s="38"/>
      <c r="C211" s="40" t="s">
        <v>252</v>
      </c>
      <c r="D211" s="41">
        <v>0</v>
      </c>
      <c r="E211" s="41">
        <v>606</v>
      </c>
      <c r="F211" s="41">
        <v>-606</v>
      </c>
    </row>
    <row r="212" s="29" customFormat="true" ht="22" customHeight="true" spans="1:6">
      <c r="A212" s="47">
        <v>24</v>
      </c>
      <c r="B212" s="47" t="s">
        <v>39</v>
      </c>
      <c r="C212" s="36" t="s">
        <v>54</v>
      </c>
      <c r="D212" s="39">
        <v>29972</v>
      </c>
      <c r="E212" s="39">
        <v>23060</v>
      </c>
      <c r="F212" s="39">
        <v>6912</v>
      </c>
    </row>
    <row r="213" s="29" customFormat="true" ht="22" customHeight="true" spans="1:6">
      <c r="A213" s="48"/>
      <c r="B213" s="48"/>
      <c r="C213" s="40" t="s">
        <v>253</v>
      </c>
      <c r="D213" s="41">
        <v>13279</v>
      </c>
      <c r="E213" s="41">
        <v>11003</v>
      </c>
      <c r="F213" s="41">
        <v>2276</v>
      </c>
    </row>
    <row r="214" s="29" customFormat="true" ht="22" customHeight="true" spans="1:6">
      <c r="A214" s="48"/>
      <c r="B214" s="48"/>
      <c r="C214" s="49" t="s">
        <v>108</v>
      </c>
      <c r="D214" s="41">
        <v>0</v>
      </c>
      <c r="E214" s="41">
        <v>0</v>
      </c>
      <c r="F214" s="41">
        <v>0</v>
      </c>
    </row>
    <row r="215" s="29" customFormat="true" ht="22" customHeight="true" spans="1:6">
      <c r="A215" s="48"/>
      <c r="B215" s="48"/>
      <c r="C215" s="49" t="s">
        <v>254</v>
      </c>
      <c r="D215" s="41">
        <v>2756</v>
      </c>
      <c r="E215" s="41">
        <v>1625</v>
      </c>
      <c r="F215" s="41">
        <v>1131</v>
      </c>
    </row>
    <row r="216" s="29" customFormat="true" ht="22" customHeight="true" spans="1:6">
      <c r="A216" s="48"/>
      <c r="B216" s="48"/>
      <c r="C216" s="40" t="s">
        <v>255</v>
      </c>
      <c r="D216" s="41">
        <v>0</v>
      </c>
      <c r="E216" s="41">
        <v>0</v>
      </c>
      <c r="F216" s="41">
        <v>0</v>
      </c>
    </row>
    <row r="217" s="29" customFormat="true" ht="22" customHeight="true" spans="1:6">
      <c r="A217" s="48"/>
      <c r="B217" s="48"/>
      <c r="C217" s="40" t="s">
        <v>256</v>
      </c>
      <c r="D217" s="41">
        <v>0</v>
      </c>
      <c r="E217" s="41">
        <v>28</v>
      </c>
      <c r="F217" s="41">
        <v>-28</v>
      </c>
    </row>
    <row r="218" s="29" customFormat="true" ht="22" customHeight="true" spans="1:6">
      <c r="A218" s="50"/>
      <c r="B218" s="50"/>
      <c r="C218" s="40" t="s">
        <v>257</v>
      </c>
      <c r="D218" s="41">
        <v>0</v>
      </c>
      <c r="E218" s="41">
        <v>173</v>
      </c>
      <c r="F218" s="41">
        <v>-173</v>
      </c>
    </row>
    <row r="219" s="29" customFormat="true" ht="22" customHeight="true" spans="1:6">
      <c r="A219" s="47">
        <v>24</v>
      </c>
      <c r="B219" s="47" t="s">
        <v>39</v>
      </c>
      <c r="C219" s="40" t="s">
        <v>258</v>
      </c>
      <c r="D219" s="41">
        <v>0</v>
      </c>
      <c r="E219" s="41">
        <v>0</v>
      </c>
      <c r="F219" s="41">
        <v>0</v>
      </c>
    </row>
    <row r="220" s="29" customFormat="true" ht="22" customHeight="true" spans="1:6">
      <c r="A220" s="50"/>
      <c r="B220" s="50"/>
      <c r="C220" s="40" t="s">
        <v>121</v>
      </c>
      <c r="D220" s="41">
        <v>13937</v>
      </c>
      <c r="E220" s="41">
        <v>10231</v>
      </c>
      <c r="F220" s="41">
        <v>3706</v>
      </c>
    </row>
    <row r="221" s="29" customFormat="true" ht="22" customHeight="true" spans="1:6">
      <c r="A221" s="38">
        <v>25</v>
      </c>
      <c r="B221" s="38" t="s">
        <v>40</v>
      </c>
      <c r="C221" s="36" t="s">
        <v>54</v>
      </c>
      <c r="D221" s="39">
        <v>75503</v>
      </c>
      <c r="E221" s="39">
        <v>17591</v>
      </c>
      <c r="F221" s="39">
        <v>57912</v>
      </c>
    </row>
    <row r="222" s="29" customFormat="true" ht="22" customHeight="true" spans="1:6">
      <c r="A222" s="38"/>
      <c r="B222" s="38"/>
      <c r="C222" s="40" t="s">
        <v>122</v>
      </c>
      <c r="D222" s="41">
        <v>2557</v>
      </c>
      <c r="E222" s="41">
        <v>1526</v>
      </c>
      <c r="F222" s="41">
        <v>1031</v>
      </c>
    </row>
    <row r="223" s="29" customFormat="true" ht="22" customHeight="true" spans="1:6">
      <c r="A223" s="38"/>
      <c r="B223" s="38"/>
      <c r="C223" s="40" t="s">
        <v>259</v>
      </c>
      <c r="D223" s="41">
        <v>0</v>
      </c>
      <c r="E223" s="41">
        <v>240</v>
      </c>
      <c r="F223" s="41">
        <v>-240</v>
      </c>
    </row>
    <row r="224" s="29" customFormat="true" ht="22" customHeight="true" spans="1:6">
      <c r="A224" s="38"/>
      <c r="B224" s="38"/>
      <c r="C224" s="40" t="s">
        <v>260</v>
      </c>
      <c r="D224" s="41">
        <v>0</v>
      </c>
      <c r="E224" s="41">
        <v>0</v>
      </c>
      <c r="F224" s="41">
        <v>0</v>
      </c>
    </row>
    <row r="225" s="29" customFormat="true" ht="22" customHeight="true" spans="1:6">
      <c r="A225" s="38"/>
      <c r="B225" s="38"/>
      <c r="C225" s="40" t="s">
        <v>261</v>
      </c>
      <c r="D225" s="41">
        <v>0</v>
      </c>
      <c r="E225" s="41">
        <v>126</v>
      </c>
      <c r="F225" s="41">
        <v>-126</v>
      </c>
    </row>
    <row r="226" s="29" customFormat="true" ht="22" customHeight="true" spans="1:6">
      <c r="A226" s="38"/>
      <c r="B226" s="38"/>
      <c r="C226" s="40" t="s">
        <v>262</v>
      </c>
      <c r="D226" s="41">
        <v>0</v>
      </c>
      <c r="E226" s="41">
        <v>217</v>
      </c>
      <c r="F226" s="41">
        <v>-217</v>
      </c>
    </row>
    <row r="227" s="29" customFormat="true" ht="22" customHeight="true" spans="1:6">
      <c r="A227" s="38"/>
      <c r="B227" s="38"/>
      <c r="C227" s="40" t="s">
        <v>263</v>
      </c>
      <c r="D227" s="41">
        <v>3600</v>
      </c>
      <c r="E227" s="41">
        <v>1459</v>
      </c>
      <c r="F227" s="41">
        <v>2141</v>
      </c>
    </row>
    <row r="228" s="29" customFormat="true" ht="22" customHeight="true" spans="1:6">
      <c r="A228" s="38"/>
      <c r="B228" s="38"/>
      <c r="C228" s="40" t="s">
        <v>264</v>
      </c>
      <c r="D228" s="41">
        <v>0</v>
      </c>
      <c r="E228" s="41">
        <v>0</v>
      </c>
      <c r="F228" s="41">
        <v>0</v>
      </c>
    </row>
    <row r="229" s="29" customFormat="true" ht="22" customHeight="true" spans="1:6">
      <c r="A229" s="38"/>
      <c r="B229" s="38"/>
      <c r="C229" s="40" t="s">
        <v>265</v>
      </c>
      <c r="D229" s="41">
        <v>0</v>
      </c>
      <c r="E229" s="41">
        <v>22</v>
      </c>
      <c r="F229" s="41">
        <v>-22</v>
      </c>
    </row>
    <row r="230" s="29" customFormat="true" ht="22" customHeight="true" spans="1:6">
      <c r="A230" s="38"/>
      <c r="B230" s="38"/>
      <c r="C230" s="40" t="s">
        <v>123</v>
      </c>
      <c r="D230" s="41">
        <v>6186</v>
      </c>
      <c r="E230" s="41">
        <v>2096</v>
      </c>
      <c r="F230" s="41">
        <v>4090</v>
      </c>
    </row>
    <row r="231" s="29" customFormat="true" ht="22" customHeight="true" spans="1:6">
      <c r="A231" s="38"/>
      <c r="B231" s="38"/>
      <c r="C231" s="40" t="s">
        <v>266</v>
      </c>
      <c r="D231" s="41">
        <v>0</v>
      </c>
      <c r="E231" s="41">
        <v>335</v>
      </c>
      <c r="F231" s="41">
        <v>-335</v>
      </c>
    </row>
    <row r="232" s="29" customFormat="true" ht="22" customHeight="true" spans="1:6">
      <c r="A232" s="38"/>
      <c r="B232" s="38"/>
      <c r="C232" s="40" t="s">
        <v>124</v>
      </c>
      <c r="D232" s="41">
        <v>63160</v>
      </c>
      <c r="E232" s="41">
        <v>11570</v>
      </c>
      <c r="F232" s="41">
        <v>51590</v>
      </c>
    </row>
    <row r="233" s="29" customFormat="true" ht="22" customHeight="true" spans="1:6">
      <c r="A233" s="38">
        <v>26</v>
      </c>
      <c r="B233" s="38" t="s">
        <v>41</v>
      </c>
      <c r="C233" s="36" t="s">
        <v>54</v>
      </c>
      <c r="D233" s="39">
        <v>8434</v>
      </c>
      <c r="E233" s="39">
        <v>7212</v>
      </c>
      <c r="F233" s="39">
        <v>1222</v>
      </c>
    </row>
    <row r="234" s="29" customFormat="true" ht="22" customHeight="true" spans="1:6">
      <c r="A234" s="38"/>
      <c r="B234" s="38"/>
      <c r="C234" s="40" t="s">
        <v>125</v>
      </c>
      <c r="D234" s="41">
        <v>0</v>
      </c>
      <c r="E234" s="41">
        <v>0</v>
      </c>
      <c r="F234" s="41">
        <v>0</v>
      </c>
    </row>
    <row r="235" s="29" customFormat="true" ht="22" customHeight="true" spans="1:6">
      <c r="A235" s="38"/>
      <c r="B235" s="38"/>
      <c r="C235" s="40" t="s">
        <v>267</v>
      </c>
      <c r="D235" s="41">
        <v>0</v>
      </c>
      <c r="E235" s="41">
        <v>0</v>
      </c>
      <c r="F235" s="41">
        <v>0</v>
      </c>
    </row>
    <row r="236" s="29" customFormat="true" ht="22" customHeight="true" spans="1:6">
      <c r="A236" s="38"/>
      <c r="B236" s="38"/>
      <c r="C236" s="40" t="s">
        <v>268</v>
      </c>
      <c r="D236" s="41">
        <v>0</v>
      </c>
      <c r="E236" s="41">
        <v>1417</v>
      </c>
      <c r="F236" s="41">
        <v>-1417</v>
      </c>
    </row>
    <row r="237" s="29" customFormat="true" ht="22" customHeight="true" spans="1:6">
      <c r="A237" s="38"/>
      <c r="B237" s="38"/>
      <c r="C237" s="40" t="s">
        <v>126</v>
      </c>
      <c r="D237" s="41">
        <v>8434</v>
      </c>
      <c r="E237" s="41">
        <v>3875</v>
      </c>
      <c r="F237" s="41">
        <v>4559</v>
      </c>
    </row>
    <row r="238" s="29" customFormat="true" ht="22" customHeight="true" spans="1:6">
      <c r="A238" s="38"/>
      <c r="B238" s="38"/>
      <c r="C238" s="40" t="s">
        <v>269</v>
      </c>
      <c r="D238" s="41">
        <v>0</v>
      </c>
      <c r="E238" s="41">
        <v>11</v>
      </c>
      <c r="F238" s="41">
        <v>-11</v>
      </c>
    </row>
    <row r="239" s="29" customFormat="true" ht="22" customHeight="true" spans="1:6">
      <c r="A239" s="38"/>
      <c r="B239" s="38"/>
      <c r="C239" s="40" t="s">
        <v>270</v>
      </c>
      <c r="D239" s="41">
        <v>0</v>
      </c>
      <c r="E239" s="41">
        <v>2</v>
      </c>
      <c r="F239" s="41">
        <v>-2</v>
      </c>
    </row>
    <row r="240" s="29" customFormat="true" ht="22" customHeight="true" spans="1:6">
      <c r="A240" s="38"/>
      <c r="B240" s="38"/>
      <c r="C240" s="40" t="s">
        <v>271</v>
      </c>
      <c r="D240" s="41">
        <v>0</v>
      </c>
      <c r="E240" s="41">
        <v>0</v>
      </c>
      <c r="F240" s="41">
        <v>0</v>
      </c>
    </row>
    <row r="241" s="29" customFormat="true" ht="22" customHeight="true" spans="1:6">
      <c r="A241" s="38"/>
      <c r="B241" s="38"/>
      <c r="C241" s="40" t="s">
        <v>272</v>
      </c>
      <c r="D241" s="41">
        <v>0</v>
      </c>
      <c r="E241" s="41">
        <v>32</v>
      </c>
      <c r="F241" s="41">
        <v>-32</v>
      </c>
    </row>
    <row r="242" s="29" customFormat="true" ht="22" customHeight="true" spans="1:6">
      <c r="A242" s="38"/>
      <c r="B242" s="38"/>
      <c r="C242" s="40" t="s">
        <v>273</v>
      </c>
      <c r="D242" s="41">
        <v>0</v>
      </c>
      <c r="E242" s="41">
        <v>1875</v>
      </c>
      <c r="F242" s="41">
        <v>-1875</v>
      </c>
    </row>
    <row r="243" s="29" customFormat="true" ht="22" customHeight="true" spans="1:6">
      <c r="A243" s="38"/>
      <c r="B243" s="38"/>
      <c r="C243" s="40" t="s">
        <v>274</v>
      </c>
      <c r="D243" s="41">
        <v>0</v>
      </c>
      <c r="E243" s="41">
        <v>0</v>
      </c>
      <c r="F243" s="41">
        <v>0</v>
      </c>
    </row>
    <row r="244" s="29" customFormat="true" ht="22" customHeight="true" spans="1:6">
      <c r="A244" s="38">
        <v>27</v>
      </c>
      <c r="B244" s="38" t="s">
        <v>42</v>
      </c>
      <c r="C244" s="36" t="s">
        <v>54</v>
      </c>
      <c r="D244" s="39">
        <v>0</v>
      </c>
      <c r="E244" s="39">
        <v>602</v>
      </c>
      <c r="F244" s="39">
        <v>-602</v>
      </c>
    </row>
    <row r="245" s="29" customFormat="true" ht="22" customHeight="true" spans="1:6">
      <c r="A245" s="38"/>
      <c r="B245" s="38"/>
      <c r="C245" s="40" t="s">
        <v>275</v>
      </c>
      <c r="D245" s="41">
        <v>0</v>
      </c>
      <c r="E245" s="41">
        <v>4</v>
      </c>
      <c r="F245" s="41">
        <v>-4</v>
      </c>
    </row>
    <row r="246" s="29" customFormat="true" ht="22" customHeight="true" spans="1:6">
      <c r="A246" s="38"/>
      <c r="B246" s="38"/>
      <c r="C246" s="40" t="s">
        <v>276</v>
      </c>
      <c r="D246" s="41">
        <v>0</v>
      </c>
      <c r="E246" s="41">
        <v>598</v>
      </c>
      <c r="F246" s="41">
        <v>-598</v>
      </c>
    </row>
    <row r="247" s="29" customFormat="true" ht="22" customHeight="true" spans="1:6">
      <c r="A247" s="38"/>
      <c r="B247" s="38"/>
      <c r="C247" s="40" t="s">
        <v>277</v>
      </c>
      <c r="D247" s="41">
        <v>0</v>
      </c>
      <c r="E247" s="41">
        <v>0</v>
      </c>
      <c r="F247" s="41">
        <v>0</v>
      </c>
    </row>
    <row r="248" s="29" customFormat="true" ht="22" customHeight="true" spans="1:6">
      <c r="A248" s="38"/>
      <c r="B248" s="38"/>
      <c r="C248" s="40" t="s">
        <v>127</v>
      </c>
      <c r="D248" s="41">
        <v>0</v>
      </c>
      <c r="E248" s="41">
        <v>0</v>
      </c>
      <c r="F248" s="41">
        <v>0</v>
      </c>
    </row>
    <row r="249" s="29" customFormat="true" ht="22" customHeight="true" spans="1:6">
      <c r="A249" s="38">
        <v>28</v>
      </c>
      <c r="B249" s="38" t="s">
        <v>43</v>
      </c>
      <c r="C249" s="36" t="s">
        <v>54</v>
      </c>
      <c r="D249" s="39">
        <v>562</v>
      </c>
      <c r="E249" s="39">
        <v>978</v>
      </c>
      <c r="F249" s="39">
        <v>-416</v>
      </c>
    </row>
    <row r="250" s="29" customFormat="true" ht="22" customHeight="true" spans="1:6">
      <c r="A250" s="38"/>
      <c r="B250" s="38"/>
      <c r="C250" s="40" t="s">
        <v>278</v>
      </c>
      <c r="D250" s="41">
        <v>0</v>
      </c>
      <c r="E250" s="41">
        <v>427</v>
      </c>
      <c r="F250" s="41">
        <v>-427</v>
      </c>
    </row>
    <row r="251" s="29" customFormat="true" ht="22" customHeight="true" spans="1:6">
      <c r="A251" s="38"/>
      <c r="B251" s="38"/>
      <c r="C251" s="40" t="s">
        <v>279</v>
      </c>
      <c r="D251" s="41">
        <v>0</v>
      </c>
      <c r="E251" s="41">
        <v>84</v>
      </c>
      <c r="F251" s="41">
        <v>-84</v>
      </c>
    </row>
    <row r="252" s="29" customFormat="true" ht="22" customHeight="true" spans="1:6">
      <c r="A252" s="38"/>
      <c r="B252" s="38"/>
      <c r="C252" s="40" t="s">
        <v>280</v>
      </c>
      <c r="D252" s="41">
        <v>562</v>
      </c>
      <c r="E252" s="41">
        <v>467</v>
      </c>
      <c r="F252" s="41">
        <v>95</v>
      </c>
    </row>
    <row r="253" s="29" customFormat="true" ht="22" customHeight="true" spans="1:6">
      <c r="A253" s="38"/>
      <c r="B253" s="38"/>
      <c r="C253" s="40" t="s">
        <v>281</v>
      </c>
      <c r="D253" s="41">
        <v>0</v>
      </c>
      <c r="E253" s="41">
        <v>0</v>
      </c>
      <c r="F253" s="41">
        <v>0</v>
      </c>
    </row>
    <row r="254" s="29" customFormat="true" ht="22" customHeight="true" spans="1:6">
      <c r="A254" s="38">
        <v>29</v>
      </c>
      <c r="B254" s="38" t="s">
        <v>44</v>
      </c>
      <c r="C254" s="36" t="s">
        <v>54</v>
      </c>
      <c r="D254" s="39">
        <v>122226</v>
      </c>
      <c r="E254" s="39">
        <v>695</v>
      </c>
      <c r="F254" s="39">
        <v>121531</v>
      </c>
    </row>
    <row r="255" s="29" customFormat="true" ht="22" customHeight="true" spans="1:6">
      <c r="A255" s="38"/>
      <c r="B255" s="38"/>
      <c r="C255" s="40" t="s">
        <v>128</v>
      </c>
      <c r="D255" s="41">
        <v>122226</v>
      </c>
      <c r="E255" s="41">
        <v>0</v>
      </c>
      <c r="F255" s="41">
        <v>122226</v>
      </c>
    </row>
    <row r="256" s="29" customFormat="true" ht="22" customHeight="true" spans="1:6">
      <c r="A256" s="38"/>
      <c r="B256" s="38"/>
      <c r="C256" s="40" t="s">
        <v>282</v>
      </c>
      <c r="D256" s="41">
        <v>0</v>
      </c>
      <c r="E256" s="41">
        <v>0</v>
      </c>
      <c r="F256" s="41">
        <v>0</v>
      </c>
    </row>
    <row r="257" s="29" customFormat="true" ht="22" customHeight="true" spans="1:6">
      <c r="A257" s="38"/>
      <c r="B257" s="38"/>
      <c r="C257" s="40" t="s">
        <v>283</v>
      </c>
      <c r="D257" s="41">
        <v>0</v>
      </c>
      <c r="E257" s="41">
        <v>0</v>
      </c>
      <c r="F257" s="41">
        <v>0</v>
      </c>
    </row>
    <row r="258" s="29" customFormat="true" ht="22" customHeight="true" spans="1:6">
      <c r="A258" s="38"/>
      <c r="B258" s="38"/>
      <c r="C258" s="40" t="s">
        <v>284</v>
      </c>
      <c r="D258" s="41">
        <v>0</v>
      </c>
      <c r="E258" s="41">
        <v>695</v>
      </c>
      <c r="F258" s="41">
        <v>-695</v>
      </c>
    </row>
    <row r="259" s="29" customFormat="true" ht="22" customHeight="true" spans="1:6">
      <c r="A259" s="38"/>
      <c r="B259" s="38"/>
      <c r="C259" s="40" t="s">
        <v>285</v>
      </c>
      <c r="D259" s="41">
        <v>0</v>
      </c>
      <c r="E259" s="41">
        <v>0</v>
      </c>
      <c r="F259" s="41">
        <v>0</v>
      </c>
    </row>
    <row r="260" s="29" customFormat="true" ht="22" customHeight="true" spans="1:6">
      <c r="A260" s="38"/>
      <c r="B260" s="38"/>
      <c r="C260" s="40" t="s">
        <v>286</v>
      </c>
      <c r="D260" s="41">
        <v>0</v>
      </c>
      <c r="E260" s="41">
        <v>0</v>
      </c>
      <c r="F260" s="41">
        <v>0</v>
      </c>
    </row>
    <row r="261" s="29" customFormat="true" ht="22" customHeight="true" spans="1:6">
      <c r="A261" s="38">
        <v>30</v>
      </c>
      <c r="B261" s="38" t="s">
        <v>45</v>
      </c>
      <c r="C261" s="36" t="s">
        <v>54</v>
      </c>
      <c r="D261" s="39">
        <v>0</v>
      </c>
      <c r="E261" s="39">
        <v>0</v>
      </c>
      <c r="F261" s="39">
        <v>0</v>
      </c>
    </row>
    <row r="262" s="29" customFormat="true" ht="22" customHeight="true" spans="1:6">
      <c r="A262" s="38"/>
      <c r="B262" s="38"/>
      <c r="C262" s="40" t="s">
        <v>287</v>
      </c>
      <c r="D262" s="41">
        <v>0</v>
      </c>
      <c r="E262" s="41">
        <v>0</v>
      </c>
      <c r="F262" s="41">
        <v>0</v>
      </c>
    </row>
    <row r="263" s="29" customFormat="true" spans="1:6">
      <c r="A263" s="51"/>
      <c r="B263" s="51"/>
      <c r="C263" s="52"/>
      <c r="D263" s="53"/>
      <c r="E263" s="54"/>
      <c r="F263" s="54"/>
    </row>
    <row r="264" s="29" customFormat="true" spans="1:6">
      <c r="A264" s="51"/>
      <c r="B264" s="51"/>
      <c r="C264" s="52"/>
      <c r="D264" s="53"/>
      <c r="E264" s="54"/>
      <c r="F264" s="54"/>
    </row>
    <row r="265" spans="1:6">
      <c r="A265" s="51"/>
      <c r="B265" s="51"/>
      <c r="C265" s="52"/>
      <c r="D265" s="53"/>
      <c r="E265" s="54"/>
      <c r="F265" s="54"/>
    </row>
  </sheetData>
  <mergeCells count="70">
    <mergeCell ref="A2:F2"/>
    <mergeCell ref="A5:C5"/>
    <mergeCell ref="A6:A13"/>
    <mergeCell ref="A14:A19"/>
    <mergeCell ref="A20:A26"/>
    <mergeCell ref="A27:A32"/>
    <mergeCell ref="A33:A37"/>
    <mergeCell ref="A38:A39"/>
    <mergeCell ref="A40:A44"/>
    <mergeCell ref="A45:A49"/>
    <mergeCell ref="A50:A58"/>
    <mergeCell ref="A59:A63"/>
    <mergeCell ref="A64:A83"/>
    <mergeCell ref="A84:A94"/>
    <mergeCell ref="A95:A100"/>
    <mergeCell ref="A101:A105"/>
    <mergeCell ref="A106:A119"/>
    <mergeCell ref="A120:A124"/>
    <mergeCell ref="A125:A127"/>
    <mergeCell ref="A128:A142"/>
    <mergeCell ref="A143:A156"/>
    <mergeCell ref="A157:A158"/>
    <mergeCell ref="A159:A166"/>
    <mergeCell ref="A167:A182"/>
    <mergeCell ref="A183:A187"/>
    <mergeCell ref="A188:A194"/>
    <mergeCell ref="A195:A206"/>
    <mergeCell ref="A207:A211"/>
    <mergeCell ref="A212:A218"/>
    <mergeCell ref="A219:A220"/>
    <mergeCell ref="A221:A232"/>
    <mergeCell ref="A233:A243"/>
    <mergeCell ref="A244:A248"/>
    <mergeCell ref="A249:A253"/>
    <mergeCell ref="A254:A260"/>
    <mergeCell ref="A261:A262"/>
    <mergeCell ref="B6:B13"/>
    <mergeCell ref="B14:B19"/>
    <mergeCell ref="B20:B26"/>
    <mergeCell ref="B27:B32"/>
    <mergeCell ref="B33:B37"/>
    <mergeCell ref="B38:B39"/>
    <mergeCell ref="B40:B44"/>
    <mergeCell ref="B45:B49"/>
    <mergeCell ref="B50:B58"/>
    <mergeCell ref="B59:B63"/>
    <mergeCell ref="B64:B83"/>
    <mergeCell ref="B84:B94"/>
    <mergeCell ref="B95:B100"/>
    <mergeCell ref="B101:B105"/>
    <mergeCell ref="B106:B119"/>
    <mergeCell ref="B120:B124"/>
    <mergeCell ref="B125:B127"/>
    <mergeCell ref="B128:B142"/>
    <mergeCell ref="B143:B156"/>
    <mergeCell ref="B157:B158"/>
    <mergeCell ref="B159:B166"/>
    <mergeCell ref="B167:B182"/>
    <mergeCell ref="B183:B187"/>
    <mergeCell ref="B188:B194"/>
    <mergeCell ref="B195:B206"/>
    <mergeCell ref="B207:B211"/>
    <mergeCell ref="B212:B218"/>
    <mergeCell ref="B219:B220"/>
    <mergeCell ref="B221:B232"/>
    <mergeCell ref="B233:B243"/>
    <mergeCell ref="B244:B248"/>
    <mergeCell ref="B249:B253"/>
    <mergeCell ref="B254:B260"/>
    <mergeCell ref="B261:B262"/>
  </mergeCells>
  <pageMargins left="0.751388888888889" right="0.751388888888889" top="1" bottom="1" header="0.5" footer="0.5"/>
  <pageSetup paperSize="9" scale="93" fitToHeight="0" orientation="portrait" horizontalDpi="600"/>
  <headerFooter/>
  <rowBreaks count="8" manualBreakCount="8">
    <brk id="32" max="16383" man="1"/>
    <brk id="63" max="16383" man="1"/>
    <brk id="94" max="16383" man="1"/>
    <brk id="124" max="16383" man="1"/>
    <brk id="156" max="16383" man="1"/>
    <brk id="187" max="16383" man="1"/>
    <brk id="218" max="16383" man="1"/>
    <brk id="2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9"/>
  <sheetViews>
    <sheetView tabSelected="1" view="pageBreakPreview" zoomScaleNormal="115" zoomScaleSheetLayoutView="100" workbookViewId="0">
      <pane ySplit="5" topLeftCell="A6" activePane="bottomLeft" state="frozen"/>
      <selection/>
      <selection pane="bottomLeft" activeCell="F11" sqref="F11"/>
    </sheetView>
  </sheetViews>
  <sheetFormatPr defaultColWidth="9" defaultRowHeight="13.5" outlineLevelCol="6"/>
  <cols>
    <col min="1" max="2" width="8.81666666666667" customWidth="true"/>
    <col min="3" max="3" width="14.4583333333333" style="3" customWidth="true"/>
    <col min="4" max="4" width="14.4583333333333" style="4" customWidth="true"/>
    <col min="5" max="5" width="14.4583333333333" style="5" customWidth="true"/>
    <col min="6" max="7" width="14.4583333333333" style="6" customWidth="true"/>
  </cols>
  <sheetData>
    <row r="1" spans="1:2">
      <c r="A1" s="7" t="s">
        <v>288</v>
      </c>
      <c r="B1" s="7"/>
    </row>
    <row r="2" s="1" customFormat="true" ht="35" customHeight="true" spans="1:7">
      <c r="A2" s="8" t="s">
        <v>289</v>
      </c>
      <c r="B2" s="8"/>
      <c r="C2" s="9"/>
      <c r="D2" s="10"/>
      <c r="E2" s="21"/>
      <c r="F2" s="21"/>
      <c r="G2" s="21"/>
    </row>
    <row r="3" s="1" customFormat="true" ht="35" customHeight="true" spans="1:7">
      <c r="A3" s="8"/>
      <c r="B3" s="8"/>
      <c r="C3" s="9"/>
      <c r="D3" s="10"/>
      <c r="E3" s="21"/>
      <c r="F3" s="21"/>
      <c r="G3" s="22" t="s">
        <v>2</v>
      </c>
    </row>
    <row r="4" s="1" customFormat="true" ht="44" customHeight="true" spans="1:7">
      <c r="A4" s="11" t="s">
        <v>3</v>
      </c>
      <c r="B4" s="11" t="s">
        <v>4</v>
      </c>
      <c r="C4" s="12" t="s">
        <v>11</v>
      </c>
      <c r="D4" s="12" t="s">
        <v>12</v>
      </c>
      <c r="E4" s="23" t="s">
        <v>13</v>
      </c>
      <c r="F4" s="23" t="s">
        <v>14</v>
      </c>
      <c r="G4" s="23" t="s">
        <v>54</v>
      </c>
    </row>
    <row r="5" s="2" customFormat="true" ht="32" customHeight="true" spans="1:7">
      <c r="A5" s="13" t="s">
        <v>15</v>
      </c>
      <c r="B5" s="14"/>
      <c r="C5" s="15">
        <f>SUM(C6:C28)</f>
        <v>12000</v>
      </c>
      <c r="D5" s="15">
        <f>SUM(D6:D28)</f>
        <v>249370</v>
      </c>
      <c r="E5" s="15">
        <f>SUM(E6:E28)</f>
        <v>212600</v>
      </c>
      <c r="F5" s="15">
        <f>SUM(F6:F28)</f>
        <v>126500</v>
      </c>
      <c r="G5" s="15">
        <f>SUM(G6:G28)</f>
        <v>600470</v>
      </c>
    </row>
    <row r="6" ht="36" customHeight="true" spans="1:7">
      <c r="A6" s="16">
        <v>1</v>
      </c>
      <c r="B6" s="16" t="s">
        <v>16</v>
      </c>
      <c r="C6" s="17">
        <v>0</v>
      </c>
      <c r="D6" s="17">
        <v>14000</v>
      </c>
      <c r="E6" s="24">
        <v>16000</v>
      </c>
      <c r="F6" s="24">
        <v>18000</v>
      </c>
      <c r="G6" s="24">
        <v>48000</v>
      </c>
    </row>
    <row r="7" ht="36" customHeight="true" spans="1:7">
      <c r="A7" s="16">
        <v>2</v>
      </c>
      <c r="B7" s="16" t="s">
        <v>17</v>
      </c>
      <c r="C7" s="17">
        <v>0</v>
      </c>
      <c r="D7" s="17">
        <v>12700</v>
      </c>
      <c r="E7" s="24">
        <v>10400</v>
      </c>
      <c r="F7" s="24">
        <v>0</v>
      </c>
      <c r="G7" s="24">
        <v>23100</v>
      </c>
    </row>
    <row r="8" ht="36" customHeight="true" spans="1:7">
      <c r="A8" s="16">
        <v>3</v>
      </c>
      <c r="B8" s="16" t="s">
        <v>19</v>
      </c>
      <c r="C8" s="17">
        <v>12000</v>
      </c>
      <c r="D8" s="17">
        <v>0</v>
      </c>
      <c r="E8" s="24">
        <v>0</v>
      </c>
      <c r="F8" s="24">
        <v>0</v>
      </c>
      <c r="G8" s="24">
        <v>12000</v>
      </c>
    </row>
    <row r="9" ht="36" customHeight="true" spans="1:7">
      <c r="A9" s="16">
        <v>4</v>
      </c>
      <c r="B9" s="16" t="s">
        <v>20</v>
      </c>
      <c r="C9" s="17">
        <v>0</v>
      </c>
      <c r="D9" s="17">
        <v>3530</v>
      </c>
      <c r="E9" s="24">
        <v>0</v>
      </c>
      <c r="F9" s="24">
        <v>0</v>
      </c>
      <c r="G9" s="24">
        <v>3530</v>
      </c>
    </row>
    <row r="10" ht="36" customHeight="true" spans="1:7">
      <c r="A10" s="16">
        <v>5</v>
      </c>
      <c r="B10" s="16" t="s">
        <v>21</v>
      </c>
      <c r="C10" s="17">
        <v>0</v>
      </c>
      <c r="D10" s="17">
        <v>7730</v>
      </c>
      <c r="E10" s="24">
        <v>3600</v>
      </c>
      <c r="F10" s="24">
        <v>4200</v>
      </c>
      <c r="G10" s="24">
        <v>15530</v>
      </c>
    </row>
    <row r="11" ht="36" customHeight="true" spans="1:7">
      <c r="A11" s="16">
        <v>6</v>
      </c>
      <c r="B11" s="16" t="s">
        <v>22</v>
      </c>
      <c r="C11" s="17">
        <v>0</v>
      </c>
      <c r="D11" s="17">
        <v>4650</v>
      </c>
      <c r="E11" s="24">
        <v>3600</v>
      </c>
      <c r="F11" s="24">
        <v>0</v>
      </c>
      <c r="G11" s="24">
        <v>8250</v>
      </c>
    </row>
    <row r="12" ht="36" customHeight="true" spans="1:7">
      <c r="A12" s="16">
        <v>7</v>
      </c>
      <c r="B12" s="16" t="s">
        <v>23</v>
      </c>
      <c r="C12" s="17">
        <v>0</v>
      </c>
      <c r="D12" s="17">
        <v>11650</v>
      </c>
      <c r="E12" s="24">
        <v>3600</v>
      </c>
      <c r="F12" s="24">
        <v>4200</v>
      </c>
      <c r="G12" s="24">
        <v>19450</v>
      </c>
    </row>
    <row r="13" ht="36" customHeight="true" spans="1:7">
      <c r="A13" s="16">
        <v>8</v>
      </c>
      <c r="B13" s="16" t="s">
        <v>24</v>
      </c>
      <c r="C13" s="17">
        <v>0</v>
      </c>
      <c r="D13" s="17">
        <v>14000</v>
      </c>
      <c r="E13" s="24">
        <v>16000</v>
      </c>
      <c r="F13" s="24">
        <v>11500</v>
      </c>
      <c r="G13" s="24">
        <v>41500</v>
      </c>
    </row>
    <row r="14" ht="36" customHeight="true" spans="1:7">
      <c r="A14" s="16">
        <v>9</v>
      </c>
      <c r="B14" s="16" t="s">
        <v>25</v>
      </c>
      <c r="C14" s="17">
        <v>0</v>
      </c>
      <c r="D14" s="17">
        <v>14000</v>
      </c>
      <c r="E14" s="24">
        <v>16000</v>
      </c>
      <c r="F14" s="24">
        <v>0</v>
      </c>
      <c r="G14" s="24">
        <v>30000</v>
      </c>
    </row>
    <row r="15" ht="36" customHeight="true" spans="1:7">
      <c r="A15" s="16">
        <v>10</v>
      </c>
      <c r="B15" s="16" t="s">
        <v>26</v>
      </c>
      <c r="C15" s="17">
        <v>0</v>
      </c>
      <c r="D15" s="17">
        <v>14000</v>
      </c>
      <c r="E15" s="24">
        <v>16000</v>
      </c>
      <c r="F15" s="24">
        <v>18000</v>
      </c>
      <c r="G15" s="24">
        <v>48000</v>
      </c>
    </row>
    <row r="16" ht="36" customHeight="true" spans="1:7">
      <c r="A16" s="16">
        <v>11</v>
      </c>
      <c r="B16" s="16" t="s">
        <v>28</v>
      </c>
      <c r="C16" s="17">
        <v>0</v>
      </c>
      <c r="D16" s="17">
        <v>14000</v>
      </c>
      <c r="E16" s="24">
        <v>16000</v>
      </c>
      <c r="F16" s="24">
        <v>8000</v>
      </c>
      <c r="G16" s="24">
        <v>38000</v>
      </c>
    </row>
    <row r="17" ht="36" customHeight="true" spans="1:7">
      <c r="A17" s="16">
        <v>12</v>
      </c>
      <c r="B17" s="16" t="s">
        <v>29</v>
      </c>
      <c r="C17" s="17">
        <v>0</v>
      </c>
      <c r="D17" s="17">
        <v>14000</v>
      </c>
      <c r="E17" s="24">
        <v>16000</v>
      </c>
      <c r="F17" s="24">
        <v>8000</v>
      </c>
      <c r="G17" s="24">
        <v>38000</v>
      </c>
    </row>
    <row r="18" ht="36" customHeight="true" spans="1:7">
      <c r="A18" s="16">
        <v>13</v>
      </c>
      <c r="B18" s="16" t="s">
        <v>31</v>
      </c>
      <c r="C18" s="17">
        <v>0</v>
      </c>
      <c r="D18" s="17">
        <v>13100</v>
      </c>
      <c r="E18" s="24">
        <v>6700</v>
      </c>
      <c r="F18" s="24">
        <v>0</v>
      </c>
      <c r="G18" s="24">
        <v>19800</v>
      </c>
    </row>
    <row r="19" ht="36" customHeight="true" spans="1:7">
      <c r="A19" s="16">
        <v>14</v>
      </c>
      <c r="B19" s="16" t="s">
        <v>34</v>
      </c>
      <c r="C19" s="17">
        <v>0</v>
      </c>
      <c r="D19" s="17">
        <v>14000</v>
      </c>
      <c r="E19" s="24">
        <v>16000</v>
      </c>
      <c r="F19" s="24">
        <v>8000</v>
      </c>
      <c r="G19" s="24">
        <v>38000</v>
      </c>
    </row>
    <row r="20" ht="36" customHeight="true" spans="1:7">
      <c r="A20" s="16">
        <v>15</v>
      </c>
      <c r="B20" s="16" t="s">
        <v>35</v>
      </c>
      <c r="C20" s="17">
        <v>0</v>
      </c>
      <c r="D20" s="17">
        <v>14000</v>
      </c>
      <c r="E20" s="24">
        <v>6700</v>
      </c>
      <c r="F20" s="24">
        <v>8000</v>
      </c>
      <c r="G20" s="24">
        <v>28700</v>
      </c>
    </row>
    <row r="21" ht="36" customHeight="true" spans="1:7">
      <c r="A21" s="16">
        <v>16</v>
      </c>
      <c r="B21" s="16" t="s">
        <v>36</v>
      </c>
      <c r="C21" s="17">
        <v>0</v>
      </c>
      <c r="D21" s="17">
        <v>14000</v>
      </c>
      <c r="E21" s="24">
        <v>16000</v>
      </c>
      <c r="F21" s="24">
        <v>8000</v>
      </c>
      <c r="G21" s="24">
        <v>38000</v>
      </c>
    </row>
    <row r="22" ht="36" customHeight="true" spans="1:7">
      <c r="A22" s="16">
        <v>17</v>
      </c>
      <c r="B22" s="16" t="s">
        <v>37</v>
      </c>
      <c r="C22" s="17">
        <v>0</v>
      </c>
      <c r="D22" s="17">
        <v>14000</v>
      </c>
      <c r="E22" s="24">
        <v>16000</v>
      </c>
      <c r="F22" s="24">
        <v>18000</v>
      </c>
      <c r="G22" s="24">
        <v>48000</v>
      </c>
    </row>
    <row r="23" ht="36" customHeight="true" spans="1:7">
      <c r="A23" s="16">
        <v>18</v>
      </c>
      <c r="B23" s="16" t="s">
        <v>39</v>
      </c>
      <c r="C23" s="17">
        <v>0</v>
      </c>
      <c r="D23" s="17">
        <v>9410</v>
      </c>
      <c r="E23" s="24">
        <v>3600</v>
      </c>
      <c r="F23" s="24">
        <v>4200</v>
      </c>
      <c r="G23" s="24">
        <v>17210</v>
      </c>
    </row>
    <row r="24" ht="36" customHeight="true" spans="1:7">
      <c r="A24" s="16">
        <v>19</v>
      </c>
      <c r="B24" s="16" t="s">
        <v>40</v>
      </c>
      <c r="C24" s="17">
        <v>0</v>
      </c>
      <c r="D24" s="17">
        <v>7170</v>
      </c>
      <c r="E24" s="24">
        <v>3600</v>
      </c>
      <c r="F24" s="24">
        <v>0</v>
      </c>
      <c r="G24" s="24">
        <v>10770</v>
      </c>
    </row>
    <row r="25" ht="36" customHeight="true" spans="1:7">
      <c r="A25" s="16">
        <v>20</v>
      </c>
      <c r="B25" s="16" t="s">
        <v>41</v>
      </c>
      <c r="C25" s="17">
        <v>0</v>
      </c>
      <c r="D25" s="17">
        <v>14000</v>
      </c>
      <c r="E25" s="24">
        <v>16000</v>
      </c>
      <c r="F25" s="24">
        <v>4200</v>
      </c>
      <c r="G25" s="24">
        <v>34200</v>
      </c>
    </row>
    <row r="26" ht="36" customHeight="true" spans="1:7">
      <c r="A26" s="16">
        <v>21</v>
      </c>
      <c r="B26" s="16" t="s">
        <v>43</v>
      </c>
      <c r="C26" s="17">
        <v>0</v>
      </c>
      <c r="D26" s="17">
        <v>6050</v>
      </c>
      <c r="E26" s="24">
        <v>3600</v>
      </c>
      <c r="F26" s="24">
        <v>0</v>
      </c>
      <c r="G26" s="24">
        <v>9650</v>
      </c>
    </row>
    <row r="27" ht="36" customHeight="true" spans="1:7">
      <c r="A27" s="16">
        <v>22</v>
      </c>
      <c r="B27" s="16" t="s">
        <v>44</v>
      </c>
      <c r="C27" s="17">
        <v>0</v>
      </c>
      <c r="D27" s="17">
        <v>13050</v>
      </c>
      <c r="E27" s="24">
        <v>3600</v>
      </c>
      <c r="F27" s="24">
        <v>4200</v>
      </c>
      <c r="G27" s="24">
        <v>20850</v>
      </c>
    </row>
    <row r="28" ht="36" customHeight="true" spans="1:7">
      <c r="A28" s="16">
        <v>23</v>
      </c>
      <c r="B28" s="16" t="s">
        <v>45</v>
      </c>
      <c r="C28" s="17">
        <v>0</v>
      </c>
      <c r="D28" s="17">
        <v>6330</v>
      </c>
      <c r="E28" s="24">
        <v>3600</v>
      </c>
      <c r="F28" s="24">
        <v>0</v>
      </c>
      <c r="G28" s="24">
        <v>9930</v>
      </c>
    </row>
    <row r="29" spans="1:7">
      <c r="A29" s="18"/>
      <c r="B29" s="18"/>
      <c r="C29" s="19"/>
      <c r="D29" s="20"/>
      <c r="E29" s="25"/>
      <c r="F29" s="26"/>
      <c r="G29" s="26"/>
    </row>
  </sheetData>
  <mergeCells count="2">
    <mergeCell ref="A2:G2"/>
    <mergeCell ref="A5:B5"/>
  </mergeCells>
  <printOptions horizontalCentered="true"/>
  <pageMargins left="0.751388888888889" right="0.751388888888889" top="1" bottom="1" header="0.5" footer="0.5"/>
  <pageSetup paperSize="9" scale="97" fitToHeight="0" orientation="portrait" horizontalDpi="600"/>
  <headerFooter/>
  <rowBreaks count="1" manualBreakCount="1">
    <brk id="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1-汇总</vt:lpstr>
      <vt:lpstr>2-清算汇总</vt:lpstr>
      <vt:lpstr>3-预拨汇总</vt:lpstr>
      <vt:lpstr>4-充电基础设施汇总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jinjq</cp:lastModifiedBy>
  <dcterms:created xsi:type="dcterms:W3CDTF">2021-10-24T23:41:00Z</dcterms:created>
  <dcterms:modified xsi:type="dcterms:W3CDTF">2022-04-20T10:53:12Z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2052-11.8.2.10505</vt:lpwstr>
  </property>
  <property fmtid="{D5CDD505-2E9C-101B-9397-08002B2CF9AE}" pid="3" name="ICV">
    <vt:lpwstr>A3C9B53C85964EC9AD6D06BE9C3BFF1E</vt:lpwstr>
  </property>
</Properties>
</file>