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发文附件1" sheetId="1" r:id="rId1"/>
  </sheets>
  <definedNames>
    <definedName name="_xlnm._FilterDatabase" localSheetId="0" hidden="1">发文附件1!$A$1:$A$24</definedName>
    <definedName name="_xlnm.Print_Area">#N/A</definedName>
    <definedName name="_xlnm.Print_Titles" localSheetId="0">发文附件1!$4:$5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<sst xmlns="http://schemas.openxmlformats.org/spreadsheetml/2006/main" count="54" uniqueCount="45">
  <si>
    <t>附件1：</t>
  </si>
  <si>
    <t>2021年生猪（牛羊）调出大县奖励资金预算指标分配表</t>
  </si>
  <si>
    <t>单位：万元</t>
  </si>
  <si>
    <t>地  方</t>
  </si>
  <si>
    <t>奖励资金合计</t>
  </si>
  <si>
    <t>省级统筹奖励资金</t>
  </si>
  <si>
    <t>生猪调出大县奖励资金</t>
  </si>
  <si>
    <t>牛羊调出大县奖励资金</t>
  </si>
  <si>
    <t>奖励总额</t>
  </si>
  <si>
    <t>提前下达</t>
  </si>
  <si>
    <t>此次下达</t>
  </si>
  <si>
    <t>合  计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</si>
  <si>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</si>
  <si>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</si>
  <si>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</si>
  <si>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</si>
  <si>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</si>
  <si>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</si>
  <si>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</si>
  <si>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</si>
  <si>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</si>
  <si>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</si>
  <si>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</si>
  <si>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</si>
  <si>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</si>
  <si>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</si>
  <si>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</si>
  <si>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</si>
  <si>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青岛市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</si>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</sst>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8"/>
      <name val="黑体"/>
      <charset val="134"/>
    </font>
    <font>
      <sz val="16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0" fontId="17" fillId="0" borderId="0"/>
    <xf numFmtId="0" fontId="17" fillId="0" borderId="0"/>
    <xf numFmtId="0" fontId="12" fillId="0" borderId="0"/>
    <xf numFmtId="0" fontId="0" fillId="0" borderId="0"/>
    <xf numFmtId="0" fontId="12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1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9" fillId="8" borderId="8" applyNumberFormat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0" fillId="0" borderId="0"/>
    <xf numFmtId="0" fontId="14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2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0"/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30" borderId="0" applyNumberFormat="false" applyBorder="false" applyAlignment="false" applyProtection="false">
      <alignment vertical="center"/>
    </xf>
    <xf numFmtId="0" fontId="30" fillId="0" borderId="0"/>
    <xf numFmtId="0" fontId="31" fillId="0" borderId="1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15" borderId="9" applyNumberFormat="false" applyFon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35">
    <xf numFmtId="0" fontId="0" fillId="0" borderId="0" xfId="0"/>
    <xf numFmtId="0" fontId="1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176" fontId="3" fillId="0" borderId="0" xfId="0" applyNumberFormat="true" applyFont="true" applyAlignment="true">
      <alignment wrapText="true"/>
    </xf>
    <xf numFmtId="0" fontId="3" fillId="0" borderId="0" xfId="8" applyFont="true" applyFill="true" applyAlignment="true">
      <alignment horizontal="left" wrapText="true"/>
    </xf>
    <xf numFmtId="0" fontId="0" fillId="0" borderId="0" xfId="0" applyAlignment="true">
      <alignment wrapText="true"/>
    </xf>
    <xf numFmtId="0" fontId="0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4" fillId="0" borderId="0" xfId="8" applyFont="true" applyFill="true" applyAlignment="true">
      <alignment horizontal="center" vertical="center" wrapText="true"/>
    </xf>
    <xf numFmtId="0" fontId="5" fillId="0" borderId="0" xfId="8" applyFont="true" applyFill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right" vertical="center" wrapText="true"/>
    </xf>
    <xf numFmtId="177" fontId="6" fillId="0" borderId="1" xfId="0" applyNumberFormat="true" applyFont="true" applyFill="true" applyBorder="true" applyAlignment="true">
      <alignment horizontal="right" vertical="center" wrapText="true"/>
    </xf>
    <xf numFmtId="49" fontId="7" fillId="0" borderId="1" xfId="1" applyNumberFormat="true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vertical="center" wrapText="true"/>
    </xf>
    <xf numFmtId="177" fontId="0" fillId="0" borderId="1" xfId="0" applyNumberFormat="true" applyFont="true" applyFill="true" applyBorder="true" applyAlignment="true">
      <alignment horizontal="right" vertical="center" wrapText="true"/>
    </xf>
    <xf numFmtId="177" fontId="8" fillId="0" borderId="1" xfId="0" applyNumberFormat="true" applyFont="true" applyFill="true" applyBorder="true" applyAlignment="true">
      <alignment vertical="center" wrapText="true"/>
    </xf>
    <xf numFmtId="0" fontId="9" fillId="0" borderId="0" xfId="8" applyFont="true" applyFill="true" applyAlignment="true">
      <alignment horizontal="right" vertical="center" wrapText="true"/>
    </xf>
    <xf numFmtId="0" fontId="2" fillId="0" borderId="0" xfId="8" applyFont="true" applyFill="true" applyAlignment="true">
      <alignment horizontal="right" vertical="center" wrapText="true"/>
    </xf>
    <xf numFmtId="0" fontId="6" fillId="0" borderId="4" xfId="0" applyFont="true" applyFill="true" applyBorder="true" applyAlignment="true">
      <alignment vertical="center" wrapText="true"/>
    </xf>
    <xf numFmtId="0" fontId="6" fillId="0" borderId="0" xfId="0" applyFont="true" applyFill="true" applyAlignment="true">
      <alignment vertical="center" wrapText="true"/>
    </xf>
    <xf numFmtId="177" fontId="7" fillId="0" borderId="0" xfId="0" applyNumberFormat="true" applyFont="true" applyFill="true" applyAlignment="true">
      <alignment horizontal="right" vertical="center" wrapText="true"/>
    </xf>
    <xf numFmtId="176" fontId="2" fillId="0" borderId="0" xfId="0" applyNumberFormat="true" applyFont="true" applyAlignment="true">
      <alignment horizontal="center" wrapText="true"/>
    </xf>
    <xf numFmtId="177" fontId="6" fillId="0" borderId="1" xfId="0" applyNumberFormat="true" applyFont="true" applyBorder="true" applyAlignment="true">
      <alignment horizontal="center" wrapText="true"/>
    </xf>
    <xf numFmtId="177" fontId="7" fillId="0" borderId="0" xfId="0" applyNumberFormat="true" applyFont="true" applyAlignment="true">
      <alignment horizontal="center" wrapText="true"/>
    </xf>
    <xf numFmtId="176" fontId="1" fillId="0" borderId="0" xfId="0" applyNumberFormat="true" applyFont="true" applyAlignment="true">
      <alignment horizontal="center" wrapText="true"/>
    </xf>
    <xf numFmtId="0" fontId="8" fillId="0" borderId="1" xfId="0" applyFont="true" applyBorder="true" applyAlignment="true">
      <alignment wrapText="true"/>
    </xf>
    <xf numFmtId="0" fontId="0" fillId="0" borderId="0" xfId="0" applyFont="true" applyAlignment="true">
      <alignment wrapText="true"/>
    </xf>
    <xf numFmtId="177" fontId="0" fillId="0" borderId="0" xfId="0" applyNumberFormat="true" applyFont="true" applyFill="true" applyAlignment="true">
      <alignment vertical="center" wrapText="true"/>
    </xf>
    <xf numFmtId="177" fontId="0" fillId="0" borderId="0" xfId="0" applyNumberFormat="true" applyFont="true" applyFill="true" applyAlignment="true">
      <alignment horizontal="right" vertical="center" wrapText="true"/>
    </xf>
    <xf numFmtId="0" fontId="0" fillId="0" borderId="0" xfId="0" applyFont="true" applyFill="true" applyAlignment="true">
      <alignment wrapText="true"/>
    </xf>
  </cellXfs>
  <cellStyles count="63">
    <cellStyle name="常规" xfId="0" builtinId="0"/>
    <cellStyle name="样式 1" xfId="1"/>
    <cellStyle name="常规_Sheet1" xfId="2"/>
    <cellStyle name="常规 4" xfId="3"/>
    <cellStyle name="常规 3 2" xfId="4"/>
    <cellStyle name="常规 2" xfId="5"/>
    <cellStyle name="常规 11" xfId="6"/>
    <cellStyle name="_ET_STYLE_NoName_00_" xfId="7"/>
    <cellStyle name="_2011-2013年全国生猪分县数据（MOF）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常规 2 2 2" xfId="15"/>
    <cellStyle name="解释性文本" xfId="16" builtinId="53"/>
    <cellStyle name="标题 2" xfId="17" builtinId="17"/>
    <cellStyle name="常规 2 3" xfId="18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适中 2" xfId="25"/>
    <cellStyle name="汇总" xfId="26" builtinId="25"/>
    <cellStyle name="20% - 强调文字颜色 1" xfId="27" builtinId="30"/>
    <cellStyle name="40% - 强调文字颜色 1" xfId="28" builtinId="31"/>
    <cellStyle name="强调文字颜色 6" xfId="29" builtinId="49"/>
    <cellStyle name="千位分隔" xfId="30" builtinId="3"/>
    <cellStyle name="标题" xfId="31" builtinId="15"/>
    <cellStyle name="0,0_x000d_&#10;NA_x000d_&#10;" xfId="32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计算" xfId="48" builtinId="22"/>
    <cellStyle name="强调文字颜色 1" xfId="49" builtinId="29"/>
    <cellStyle name="60% - 强调文字颜色 4" xfId="50" builtinId="44"/>
    <cellStyle name="60% - 强调文字颜色 1" xfId="51" builtinId="32"/>
    <cellStyle name="强调文字颜色 2" xfId="52" builtinId="33"/>
    <cellStyle name="60% - 强调文字颜色 5" xfId="53" builtinId="48"/>
    <cellStyle name="百分比" xfId="54" builtinId="5"/>
    <cellStyle name="60% - 强调文字颜色 2" xfId="55" builtinId="36"/>
    <cellStyle name="货币" xfId="56" builtinId="4"/>
    <cellStyle name="强调文字颜色 3" xfId="57" builtinId="37"/>
    <cellStyle name="20% - 强调文字颜色 3" xfId="58" builtinId="38"/>
    <cellStyle name="输入" xfId="59" builtinId="20"/>
    <cellStyle name="40% - 强调文字颜色 3" xfId="60" builtinId="39"/>
    <cellStyle name="强调文字颜色 4" xfId="61" builtinId="41"/>
    <cellStyle name="20% - 强调文字颜色 4" xfId="62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J25" sqref="J25"/>
    </sheetView>
  </sheetViews>
  <sheetFormatPr defaultColWidth="9" defaultRowHeight="14.25"/>
  <cols>
    <col min="1" max="1" width="21.5" style="4" customWidth="true"/>
    <col min="2" max="13" width="10.625" style="5" customWidth="true"/>
    <col min="14" max="14" width="12.625" style="5" customWidth="true"/>
    <col min="15" max="15" width="10.5" style="5" customWidth="true"/>
    <col min="16" max="16" width="26.75" style="5" customWidth="true"/>
    <col min="17" max="16384" width="9" style="5"/>
  </cols>
  <sheetData>
    <row r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48.75" customHeight="true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28.5" customHeight="true" spans="1:14">
      <c r="A3" s="9"/>
      <c r="B3" s="9"/>
      <c r="C3" s="9"/>
      <c r="D3" s="9"/>
      <c r="E3" s="9"/>
      <c r="F3" s="9"/>
      <c r="G3" s="9"/>
      <c r="M3" s="21" t="s">
        <v>2</v>
      </c>
      <c r="N3" s="22"/>
    </row>
    <row r="4" s="1" customFormat="true" ht="25" customHeight="true" spans="1:14">
      <c r="A4" s="10" t="s">
        <v>3</v>
      </c>
      <c r="B4" s="11" t="s">
        <v>4</v>
      </c>
      <c r="C4" s="12"/>
      <c r="D4" s="12"/>
      <c r="E4" s="11" t="s">
        <v>5</v>
      </c>
      <c r="F4" s="12"/>
      <c r="G4" s="17"/>
      <c r="H4" s="11" t="s">
        <v>6</v>
      </c>
      <c r="I4" s="12"/>
      <c r="J4" s="17"/>
      <c r="K4" s="11" t="s">
        <v>7</v>
      </c>
      <c r="L4" s="12"/>
      <c r="M4" s="23"/>
      <c r="N4" s="24"/>
    </row>
    <row r="5" s="1" customFormat="true" ht="25" customHeight="true" spans="1:14">
      <c r="A5" s="10"/>
      <c r="B5" s="13" t="s">
        <v>8</v>
      </c>
      <c r="C5" s="13" t="s">
        <v>9</v>
      </c>
      <c r="D5" s="13" t="s">
        <v>10</v>
      </c>
      <c r="E5" s="13" t="s">
        <v>8</v>
      </c>
      <c r="F5" s="13" t="s">
        <v>9</v>
      </c>
      <c r="G5" s="13" t="s">
        <v>10</v>
      </c>
      <c r="H5" s="13" t="s">
        <v>8</v>
      </c>
      <c r="I5" s="13" t="s">
        <v>9</v>
      </c>
      <c r="J5" s="13" t="s">
        <v>10</v>
      </c>
      <c r="K5" s="13" t="s">
        <v>8</v>
      </c>
      <c r="L5" s="13" t="s">
        <v>9</v>
      </c>
      <c r="M5" s="13" t="s">
        <v>10</v>
      </c>
      <c r="N5" s="24"/>
    </row>
    <row r="6" s="2" customFormat="true" ht="18.75" customHeight="true" spans="1:16">
      <c r="A6" s="13" t="s">
        <v>11</v>
      </c>
      <c r="B6" s="14">
        <f t="shared" ref="B6:G6" si="0">SUM(B7:B39)</f>
        <v>368516</v>
      </c>
      <c r="C6" s="14">
        <f t="shared" si="0"/>
        <v>331959</v>
      </c>
      <c r="D6" s="15">
        <f t="shared" si="0"/>
        <v>36557</v>
      </c>
      <c r="E6" s="14">
        <f t="shared" si="0"/>
        <v>30000</v>
      </c>
      <c r="F6" s="14">
        <f t="shared" si="0"/>
        <v>27000</v>
      </c>
      <c r="G6" s="15">
        <f t="shared" si="0"/>
        <v>3000</v>
      </c>
      <c r="H6" s="14">
        <f t="shared" ref="H6:M6" si="1">SUM(H7:H39)</f>
        <v>298884</v>
      </c>
      <c r="I6" s="14">
        <f t="shared" si="1"/>
        <v>268955</v>
      </c>
      <c r="J6" s="15">
        <f t="shared" si="1"/>
        <v>29929</v>
      </c>
      <c r="K6" s="14">
        <f t="shared" si="1"/>
        <v>39632</v>
      </c>
      <c r="L6" s="14">
        <f t="shared" si="1"/>
        <v>36004</v>
      </c>
      <c r="M6" s="15">
        <f t="shared" si="1"/>
        <v>3628</v>
      </c>
      <c r="N6" s="25"/>
      <c r="P6" s="26"/>
    </row>
    <row r="7" s="1" customFormat="true" ht="15" customHeight="true" spans="1:15">
      <c r="A7" s="16" t="s">
        <v>12</v>
      </c>
      <c r="B7" s="14">
        <f>E7+H7+K7</f>
        <v>136</v>
      </c>
      <c r="C7" s="14">
        <f>F7+I7+L7</f>
        <v>128</v>
      </c>
      <c r="D7" s="15">
        <f>G7+J7+M7</f>
        <v>8</v>
      </c>
      <c r="E7" s="14">
        <v>136</v>
      </c>
      <c r="F7" s="14">
        <v>128</v>
      </c>
      <c r="G7" s="15">
        <f>E7-F7</f>
        <v>8</v>
      </c>
      <c r="H7" s="18"/>
      <c r="I7" s="18"/>
      <c r="J7" s="20"/>
      <c r="K7" s="18"/>
      <c r="L7" s="18"/>
      <c r="M7" s="27"/>
      <c r="N7" s="28"/>
      <c r="O7" s="29"/>
    </row>
    <row r="8" s="3" customFormat="true" spans="1:14">
      <c r="A8" s="16" t="s">
        <v>13</v>
      </c>
      <c r="B8" s="14">
        <f t="shared" ref="B8:B39" si="2">E8+H8+K8</f>
        <v>1105</v>
      </c>
      <c r="C8" s="14">
        <f t="shared" ref="C8:C39" si="3">F8+I8+L8</f>
        <v>1043</v>
      </c>
      <c r="D8" s="15">
        <f t="shared" ref="D8:D39" si="4">G8+J8+M8</f>
        <v>62</v>
      </c>
      <c r="E8" s="18">
        <v>139</v>
      </c>
      <c r="F8" s="18">
        <v>127</v>
      </c>
      <c r="G8" s="15">
        <f t="shared" ref="G8:G39" si="5">E8-F8</f>
        <v>12</v>
      </c>
      <c r="H8" s="18">
        <v>966</v>
      </c>
      <c r="I8" s="18">
        <v>916</v>
      </c>
      <c r="J8" s="20">
        <f>H8-I8</f>
        <v>50</v>
      </c>
      <c r="K8" s="18"/>
      <c r="L8" s="18"/>
      <c r="M8" s="30"/>
      <c r="N8" s="31"/>
    </row>
    <row r="9" s="3" customFormat="true" spans="1:14">
      <c r="A9" s="16" t="s">
        <v>14</v>
      </c>
      <c r="B9" s="14">
        <f t="shared" si="2"/>
        <v>14216</v>
      </c>
      <c r="C9" s="14">
        <f t="shared" si="3"/>
        <v>12880</v>
      </c>
      <c r="D9" s="15">
        <f t="shared" si="4"/>
        <v>1336</v>
      </c>
      <c r="E9" s="18">
        <v>1439</v>
      </c>
      <c r="F9" s="18">
        <v>1272</v>
      </c>
      <c r="G9" s="15">
        <f t="shared" si="5"/>
        <v>167</v>
      </c>
      <c r="H9" s="18">
        <v>12777</v>
      </c>
      <c r="I9" s="18">
        <v>11608</v>
      </c>
      <c r="J9" s="20">
        <f t="shared" ref="J9:J39" si="6">H9-I9</f>
        <v>1169</v>
      </c>
      <c r="K9" s="18"/>
      <c r="L9" s="18"/>
      <c r="M9" s="30"/>
      <c r="N9" s="31"/>
    </row>
    <row r="10" s="3" customFormat="true" spans="1:14">
      <c r="A10" s="16" t="s">
        <v>15</v>
      </c>
      <c r="B10" s="14">
        <f t="shared" si="2"/>
        <v>2202</v>
      </c>
      <c r="C10" s="14">
        <f t="shared" si="3"/>
        <v>1979</v>
      </c>
      <c r="D10" s="15">
        <f t="shared" si="4"/>
        <v>223</v>
      </c>
      <c r="E10" s="18">
        <v>391</v>
      </c>
      <c r="F10" s="18">
        <v>330</v>
      </c>
      <c r="G10" s="15">
        <f t="shared" si="5"/>
        <v>61</v>
      </c>
      <c r="H10" s="18">
        <v>1811</v>
      </c>
      <c r="I10" s="18">
        <v>1649</v>
      </c>
      <c r="J10" s="20">
        <f t="shared" si="6"/>
        <v>162</v>
      </c>
      <c r="K10" s="18"/>
      <c r="L10" s="18"/>
      <c r="M10" s="30"/>
      <c r="N10" s="31"/>
    </row>
    <row r="11" s="3" customFormat="true" spans="1:14">
      <c r="A11" s="16" t="s">
        <v>16</v>
      </c>
      <c r="B11" s="14">
        <f t="shared" si="2"/>
        <v>25494</v>
      </c>
      <c r="C11" s="14">
        <f t="shared" si="3"/>
        <v>23780</v>
      </c>
      <c r="D11" s="15">
        <f t="shared" si="4"/>
        <v>1714</v>
      </c>
      <c r="E11" s="18">
        <v>450</v>
      </c>
      <c r="F11" s="18">
        <v>389</v>
      </c>
      <c r="G11" s="15">
        <f t="shared" si="5"/>
        <v>61</v>
      </c>
      <c r="H11" s="18">
        <v>1442</v>
      </c>
      <c r="I11" s="18">
        <v>1861</v>
      </c>
      <c r="J11" s="20">
        <f t="shared" si="6"/>
        <v>-419</v>
      </c>
      <c r="K11" s="18">
        <v>23602</v>
      </c>
      <c r="L11" s="18">
        <v>21530</v>
      </c>
      <c r="M11" s="20">
        <f>K11-L11</f>
        <v>2072</v>
      </c>
      <c r="N11" s="32"/>
    </row>
    <row r="12" s="3" customFormat="true" spans="1:14">
      <c r="A12" s="16" t="s">
        <v>17</v>
      </c>
      <c r="B12" s="14">
        <f t="shared" si="2"/>
        <v>14742</v>
      </c>
      <c r="C12" s="14">
        <f t="shared" si="3"/>
        <v>11670</v>
      </c>
      <c r="D12" s="15">
        <f t="shared" si="4"/>
        <v>3072</v>
      </c>
      <c r="E12" s="18">
        <v>983</v>
      </c>
      <c r="F12" s="18">
        <v>868</v>
      </c>
      <c r="G12" s="15">
        <f t="shared" si="5"/>
        <v>115</v>
      </c>
      <c r="H12" s="18">
        <v>13759</v>
      </c>
      <c r="I12" s="18">
        <v>10802</v>
      </c>
      <c r="J12" s="20">
        <f t="shared" si="6"/>
        <v>2957</v>
      </c>
      <c r="K12" s="18"/>
      <c r="L12" s="18"/>
      <c r="M12" s="20"/>
      <c r="N12" s="31"/>
    </row>
    <row r="13" s="3" customFormat="true" spans="1:14">
      <c r="A13" s="16" t="s">
        <v>18</v>
      </c>
      <c r="B13" s="14">
        <f t="shared" si="2"/>
        <v>2014</v>
      </c>
      <c r="C13" s="14">
        <f t="shared" si="3"/>
        <v>1760</v>
      </c>
      <c r="D13" s="15">
        <f t="shared" si="4"/>
        <v>254</v>
      </c>
      <c r="E13" s="18"/>
      <c r="F13" s="18"/>
      <c r="G13" s="15"/>
      <c r="H13" s="18">
        <v>2014</v>
      </c>
      <c r="I13" s="18">
        <v>1760</v>
      </c>
      <c r="J13" s="20">
        <f t="shared" si="6"/>
        <v>254</v>
      </c>
      <c r="K13" s="18"/>
      <c r="L13" s="18"/>
      <c r="M13" s="20"/>
      <c r="N13" s="31"/>
    </row>
    <row r="14" s="3" customFormat="true" spans="1:14">
      <c r="A14" s="16" t="s">
        <v>19</v>
      </c>
      <c r="B14" s="14">
        <f t="shared" si="2"/>
        <v>10616</v>
      </c>
      <c r="C14" s="14">
        <f t="shared" si="3"/>
        <v>9011</v>
      </c>
      <c r="D14" s="15">
        <f t="shared" si="4"/>
        <v>1605</v>
      </c>
      <c r="E14" s="18">
        <v>634</v>
      </c>
      <c r="F14" s="18">
        <v>567</v>
      </c>
      <c r="G14" s="15">
        <f t="shared" si="5"/>
        <v>67</v>
      </c>
      <c r="H14" s="18">
        <v>9982</v>
      </c>
      <c r="I14" s="18">
        <v>8444</v>
      </c>
      <c r="J14" s="20">
        <f t="shared" si="6"/>
        <v>1538</v>
      </c>
      <c r="K14" s="18"/>
      <c r="L14" s="18"/>
      <c r="M14" s="20"/>
      <c r="N14" s="31"/>
    </row>
    <row r="15" s="3" customFormat="true" spans="1:14">
      <c r="A15" s="16" t="s">
        <v>20</v>
      </c>
      <c r="B15" s="14">
        <f t="shared" si="2"/>
        <v>9841</v>
      </c>
      <c r="C15" s="14">
        <f t="shared" si="3"/>
        <v>8625</v>
      </c>
      <c r="D15" s="15">
        <f t="shared" si="4"/>
        <v>1216</v>
      </c>
      <c r="E15" s="18">
        <v>816</v>
      </c>
      <c r="F15" s="18">
        <v>705</v>
      </c>
      <c r="G15" s="15">
        <f t="shared" si="5"/>
        <v>111</v>
      </c>
      <c r="H15" s="18">
        <v>9025</v>
      </c>
      <c r="I15" s="18">
        <v>7920</v>
      </c>
      <c r="J15" s="20">
        <f t="shared" si="6"/>
        <v>1105</v>
      </c>
      <c r="K15" s="18"/>
      <c r="L15" s="18"/>
      <c r="M15" s="20"/>
      <c r="N15" s="31"/>
    </row>
    <row r="16" s="3" customFormat="true" spans="1:14">
      <c r="A16" s="16" t="s">
        <v>21</v>
      </c>
      <c r="B16" s="14">
        <f t="shared" si="2"/>
        <v>225</v>
      </c>
      <c r="C16" s="14">
        <f t="shared" si="3"/>
        <v>199</v>
      </c>
      <c r="D16" s="15">
        <f t="shared" si="4"/>
        <v>26</v>
      </c>
      <c r="E16" s="18">
        <v>225</v>
      </c>
      <c r="F16" s="18">
        <v>199</v>
      </c>
      <c r="G16" s="15">
        <f t="shared" si="5"/>
        <v>26</v>
      </c>
      <c r="H16" s="18"/>
      <c r="I16" s="18"/>
      <c r="J16" s="20"/>
      <c r="K16" s="18"/>
      <c r="L16" s="18"/>
      <c r="M16" s="20"/>
      <c r="N16" s="31"/>
    </row>
    <row r="17" s="3" customFormat="true" spans="1:14">
      <c r="A17" s="16" t="s">
        <v>22</v>
      </c>
      <c r="B17" s="14">
        <f t="shared" si="2"/>
        <v>12381</v>
      </c>
      <c r="C17" s="14">
        <f t="shared" si="3"/>
        <v>11416</v>
      </c>
      <c r="D17" s="15">
        <f t="shared" si="4"/>
        <v>965</v>
      </c>
      <c r="E17" s="18">
        <v>1382</v>
      </c>
      <c r="F17" s="18">
        <v>1255</v>
      </c>
      <c r="G17" s="15">
        <f t="shared" si="5"/>
        <v>127</v>
      </c>
      <c r="H17" s="18">
        <v>10999</v>
      </c>
      <c r="I17" s="18">
        <v>10161</v>
      </c>
      <c r="J17" s="20">
        <f t="shared" si="6"/>
        <v>838</v>
      </c>
      <c r="K17" s="18"/>
      <c r="L17" s="18"/>
      <c r="M17" s="20"/>
      <c r="N17" s="31"/>
    </row>
    <row r="18" s="3" customFormat="true" spans="1:14">
      <c r="A18" s="16" t="s">
        <v>23</v>
      </c>
      <c r="B18" s="14">
        <f t="shared" si="2"/>
        <v>1857</v>
      </c>
      <c r="C18" s="14">
        <f t="shared" si="3"/>
        <v>1839</v>
      </c>
      <c r="D18" s="15">
        <f t="shared" si="4"/>
        <v>18</v>
      </c>
      <c r="E18" s="18">
        <v>709</v>
      </c>
      <c r="F18" s="18">
        <v>634</v>
      </c>
      <c r="G18" s="15">
        <f t="shared" si="5"/>
        <v>75</v>
      </c>
      <c r="H18" s="18">
        <v>1148</v>
      </c>
      <c r="I18" s="18">
        <v>1205</v>
      </c>
      <c r="J18" s="20">
        <f t="shared" si="6"/>
        <v>-57</v>
      </c>
      <c r="K18" s="18"/>
      <c r="L18" s="18"/>
      <c r="M18" s="20"/>
      <c r="N18" s="31"/>
    </row>
    <row r="19" s="3" customFormat="true" spans="1:14">
      <c r="A19" s="16" t="s">
        <v>24</v>
      </c>
      <c r="B19" s="14">
        <f t="shared" si="2"/>
        <v>10889</v>
      </c>
      <c r="C19" s="14">
        <f t="shared" si="3"/>
        <v>10316</v>
      </c>
      <c r="D19" s="15">
        <f t="shared" si="4"/>
        <v>573</v>
      </c>
      <c r="E19" s="18">
        <v>1328</v>
      </c>
      <c r="F19" s="18">
        <v>1172</v>
      </c>
      <c r="G19" s="15">
        <f t="shared" si="5"/>
        <v>156</v>
      </c>
      <c r="H19" s="18">
        <v>9561</v>
      </c>
      <c r="I19" s="18">
        <v>9144</v>
      </c>
      <c r="J19" s="20">
        <f t="shared" si="6"/>
        <v>417</v>
      </c>
      <c r="K19" s="18"/>
      <c r="L19" s="18"/>
      <c r="M19" s="20"/>
      <c r="N19" s="31"/>
    </row>
    <row r="20" s="3" customFormat="true" spans="1:14">
      <c r="A20" s="16" t="s">
        <v>25</v>
      </c>
      <c r="B20" s="14">
        <f t="shared" si="2"/>
        <v>5074</v>
      </c>
      <c r="C20" s="14">
        <f t="shared" si="3"/>
        <v>4465</v>
      </c>
      <c r="D20" s="15">
        <f t="shared" si="4"/>
        <v>609</v>
      </c>
      <c r="E20" s="18">
        <v>803</v>
      </c>
      <c r="F20" s="18">
        <v>728</v>
      </c>
      <c r="G20" s="15">
        <f t="shared" si="5"/>
        <v>75</v>
      </c>
      <c r="H20" s="18">
        <v>4271</v>
      </c>
      <c r="I20" s="18">
        <v>3737</v>
      </c>
      <c r="J20" s="20">
        <f t="shared" si="6"/>
        <v>534</v>
      </c>
      <c r="K20" s="18"/>
      <c r="L20" s="18"/>
      <c r="M20" s="20"/>
      <c r="N20" s="31"/>
    </row>
    <row r="21" s="3" customFormat="true" spans="1:14">
      <c r="A21" s="16" t="s">
        <v>26</v>
      </c>
      <c r="B21" s="14">
        <f t="shared" si="2"/>
        <v>12074</v>
      </c>
      <c r="C21" s="14">
        <f t="shared" si="3"/>
        <v>11613</v>
      </c>
      <c r="D21" s="15">
        <f t="shared" si="4"/>
        <v>461</v>
      </c>
      <c r="E21" s="18">
        <v>1294</v>
      </c>
      <c r="F21" s="18">
        <v>1144</v>
      </c>
      <c r="G21" s="15">
        <f t="shared" si="5"/>
        <v>150</v>
      </c>
      <c r="H21" s="18">
        <v>10780</v>
      </c>
      <c r="I21" s="18">
        <v>10469</v>
      </c>
      <c r="J21" s="20">
        <f t="shared" si="6"/>
        <v>311</v>
      </c>
      <c r="K21" s="18"/>
      <c r="L21" s="18"/>
      <c r="M21" s="20"/>
      <c r="N21" s="31"/>
    </row>
    <row r="22" s="3" customFormat="true" spans="1:14">
      <c r="A22" s="16" t="s">
        <v>27</v>
      </c>
      <c r="B22" s="14">
        <f t="shared" si="2"/>
        <v>21527</v>
      </c>
      <c r="C22" s="14">
        <f t="shared" si="3"/>
        <v>22065</v>
      </c>
      <c r="D22" s="15">
        <f t="shared" si="4"/>
        <v>-538</v>
      </c>
      <c r="E22" s="18">
        <v>1775</v>
      </c>
      <c r="F22" s="18">
        <v>1655</v>
      </c>
      <c r="G22" s="15">
        <f t="shared" si="5"/>
        <v>120</v>
      </c>
      <c r="H22" s="18">
        <v>19752</v>
      </c>
      <c r="I22" s="18">
        <v>20410</v>
      </c>
      <c r="J22" s="20">
        <f t="shared" si="6"/>
        <v>-658</v>
      </c>
      <c r="K22" s="18"/>
      <c r="L22" s="18"/>
      <c r="M22" s="20"/>
      <c r="N22" s="31"/>
    </row>
    <row r="23" s="3" customFormat="true" spans="1:14">
      <c r="A23" s="16" t="s">
        <v>28</v>
      </c>
      <c r="B23" s="14">
        <f t="shared" si="2"/>
        <v>1073</v>
      </c>
      <c r="C23" s="14">
        <f t="shared" si="3"/>
        <v>934</v>
      </c>
      <c r="D23" s="15">
        <f t="shared" si="4"/>
        <v>139</v>
      </c>
      <c r="E23" s="18"/>
      <c r="F23" s="18"/>
      <c r="G23" s="15"/>
      <c r="H23" s="18">
        <v>1073</v>
      </c>
      <c r="I23" s="18">
        <v>934</v>
      </c>
      <c r="J23" s="20">
        <f t="shared" si="6"/>
        <v>139</v>
      </c>
      <c r="K23" s="18"/>
      <c r="L23" s="18"/>
      <c r="M23" s="20"/>
      <c r="N23" s="31"/>
    </row>
    <row r="24" s="3" customFormat="true" spans="1:14">
      <c r="A24" s="16" t="s">
        <v>29</v>
      </c>
      <c r="B24" s="14">
        <f t="shared" si="2"/>
        <v>42163</v>
      </c>
      <c r="C24" s="14">
        <f t="shared" si="3"/>
        <v>37891</v>
      </c>
      <c r="D24" s="15">
        <f t="shared" si="4"/>
        <v>4272</v>
      </c>
      <c r="E24" s="18">
        <v>2086</v>
      </c>
      <c r="F24" s="18">
        <v>1919</v>
      </c>
      <c r="G24" s="15">
        <f t="shared" si="5"/>
        <v>167</v>
      </c>
      <c r="H24" s="18">
        <v>40077</v>
      </c>
      <c r="I24" s="18">
        <v>35972</v>
      </c>
      <c r="J24" s="20">
        <f t="shared" si="6"/>
        <v>4105</v>
      </c>
      <c r="K24" s="18"/>
      <c r="L24" s="18"/>
      <c r="M24" s="20"/>
      <c r="N24" s="31"/>
    </row>
    <row r="25" spans="1:14">
      <c r="A25" s="16" t="s">
        <v>30</v>
      </c>
      <c r="B25" s="14">
        <f t="shared" si="2"/>
        <v>23434</v>
      </c>
      <c r="C25" s="14">
        <f t="shared" si="3"/>
        <v>24060</v>
      </c>
      <c r="D25" s="15">
        <f t="shared" si="4"/>
        <v>-626</v>
      </c>
      <c r="E25" s="18">
        <v>1597</v>
      </c>
      <c r="F25" s="18">
        <v>1505</v>
      </c>
      <c r="G25" s="15">
        <f t="shared" si="5"/>
        <v>92</v>
      </c>
      <c r="H25" s="18">
        <v>21837</v>
      </c>
      <c r="I25" s="18">
        <v>22555</v>
      </c>
      <c r="J25" s="20">
        <f t="shared" si="6"/>
        <v>-718</v>
      </c>
      <c r="K25" s="18"/>
      <c r="L25" s="18"/>
      <c r="M25" s="20"/>
      <c r="N25" s="31"/>
    </row>
    <row r="26" spans="1:14">
      <c r="A26" s="16" t="s">
        <v>31</v>
      </c>
      <c r="B26" s="14">
        <f t="shared" si="2"/>
        <v>39725</v>
      </c>
      <c r="C26" s="14">
        <f t="shared" si="3"/>
        <v>36401</v>
      </c>
      <c r="D26" s="15">
        <f t="shared" si="4"/>
        <v>3324</v>
      </c>
      <c r="E26" s="18">
        <v>2391</v>
      </c>
      <c r="F26" s="18">
        <v>2159</v>
      </c>
      <c r="G26" s="15">
        <f t="shared" si="5"/>
        <v>232</v>
      </c>
      <c r="H26" s="18">
        <v>37334</v>
      </c>
      <c r="I26" s="18">
        <v>34242</v>
      </c>
      <c r="J26" s="20">
        <f t="shared" si="6"/>
        <v>3092</v>
      </c>
      <c r="K26" s="18"/>
      <c r="L26" s="18"/>
      <c r="M26" s="20"/>
      <c r="N26" s="31"/>
    </row>
    <row r="27" spans="1:14">
      <c r="A27" s="16" t="s">
        <v>32</v>
      </c>
      <c r="B27" s="14">
        <f t="shared" si="2"/>
        <v>14657</v>
      </c>
      <c r="C27" s="14">
        <f t="shared" si="3"/>
        <v>13403</v>
      </c>
      <c r="D27" s="15">
        <f t="shared" si="4"/>
        <v>1254</v>
      </c>
      <c r="E27" s="18">
        <v>2239</v>
      </c>
      <c r="F27" s="18">
        <v>2014</v>
      </c>
      <c r="G27" s="15">
        <f t="shared" si="5"/>
        <v>225</v>
      </c>
      <c r="H27" s="18">
        <v>12418</v>
      </c>
      <c r="I27" s="18">
        <v>11389</v>
      </c>
      <c r="J27" s="20">
        <f t="shared" si="6"/>
        <v>1029</v>
      </c>
      <c r="K27" s="18"/>
      <c r="L27" s="18"/>
      <c r="M27" s="20"/>
      <c r="N27" s="31"/>
    </row>
    <row r="28" spans="1:14">
      <c r="A28" s="16" t="s">
        <v>33</v>
      </c>
      <c r="B28" s="14">
        <f t="shared" si="2"/>
        <v>11585</v>
      </c>
      <c r="C28" s="14">
        <f t="shared" si="3"/>
        <v>11235</v>
      </c>
      <c r="D28" s="15">
        <f t="shared" si="4"/>
        <v>350</v>
      </c>
      <c r="E28" s="18">
        <v>1390</v>
      </c>
      <c r="F28" s="18">
        <v>1292</v>
      </c>
      <c r="G28" s="15">
        <f t="shared" si="5"/>
        <v>98</v>
      </c>
      <c r="H28" s="18">
        <v>10195</v>
      </c>
      <c r="I28" s="18">
        <v>9943</v>
      </c>
      <c r="J28" s="20">
        <f t="shared" si="6"/>
        <v>252</v>
      </c>
      <c r="K28" s="18"/>
      <c r="L28" s="18"/>
      <c r="M28" s="20"/>
      <c r="N28" s="31"/>
    </row>
    <row r="29" spans="1:14">
      <c r="A29" s="16" t="s">
        <v>34</v>
      </c>
      <c r="B29" s="14">
        <f t="shared" si="2"/>
        <v>702</v>
      </c>
      <c r="C29" s="14">
        <f t="shared" si="3"/>
        <v>690</v>
      </c>
      <c r="D29" s="15">
        <f t="shared" si="4"/>
        <v>12</v>
      </c>
      <c r="E29" s="18">
        <v>198</v>
      </c>
      <c r="F29" s="18">
        <v>198</v>
      </c>
      <c r="G29" s="15">
        <f t="shared" si="5"/>
        <v>0</v>
      </c>
      <c r="H29" s="18">
        <v>504</v>
      </c>
      <c r="I29" s="18">
        <v>492</v>
      </c>
      <c r="J29" s="20">
        <f t="shared" si="6"/>
        <v>12</v>
      </c>
      <c r="K29" s="18"/>
      <c r="L29" s="18"/>
      <c r="M29" s="20"/>
      <c r="N29" s="31"/>
    </row>
    <row r="30" spans="1:14">
      <c r="A30" s="16" t="s">
        <v>35</v>
      </c>
      <c r="B30" s="14">
        <f t="shared" si="2"/>
        <v>9615</v>
      </c>
      <c r="C30" s="14">
        <f t="shared" si="3"/>
        <v>8293</v>
      </c>
      <c r="D30" s="15">
        <f t="shared" si="4"/>
        <v>1322</v>
      </c>
      <c r="E30" s="18">
        <v>919</v>
      </c>
      <c r="F30" s="18">
        <v>811</v>
      </c>
      <c r="G30" s="15">
        <f t="shared" si="5"/>
        <v>108</v>
      </c>
      <c r="H30" s="18">
        <v>8696</v>
      </c>
      <c r="I30" s="18">
        <v>7482</v>
      </c>
      <c r="J30" s="20">
        <f t="shared" si="6"/>
        <v>1214</v>
      </c>
      <c r="K30" s="18"/>
      <c r="L30" s="18"/>
      <c r="M30" s="20"/>
      <c r="N30" s="31"/>
    </row>
    <row r="31" spans="1:14">
      <c r="A31" s="16" t="s">
        <v>36</v>
      </c>
      <c r="B31" s="14">
        <f t="shared" si="2"/>
        <v>34361</v>
      </c>
      <c r="C31" s="14">
        <f t="shared" si="3"/>
        <v>27306</v>
      </c>
      <c r="D31" s="15">
        <f t="shared" si="4"/>
        <v>7055</v>
      </c>
      <c r="E31" s="18">
        <v>2974</v>
      </c>
      <c r="F31" s="18">
        <v>2656</v>
      </c>
      <c r="G31" s="15">
        <f t="shared" si="5"/>
        <v>318</v>
      </c>
      <c r="H31" s="18">
        <v>31387</v>
      </c>
      <c r="I31" s="18">
        <v>24650</v>
      </c>
      <c r="J31" s="20">
        <f t="shared" si="6"/>
        <v>6737</v>
      </c>
      <c r="K31" s="18"/>
      <c r="L31" s="18"/>
      <c r="M31" s="20"/>
      <c r="N31" s="31"/>
    </row>
    <row r="32" spans="1:14">
      <c r="A32" s="16" t="s">
        <v>37</v>
      </c>
      <c r="B32" s="14">
        <f t="shared" si="2"/>
        <v>5113</v>
      </c>
      <c r="C32" s="14">
        <f t="shared" si="3"/>
        <v>3792</v>
      </c>
      <c r="D32" s="15">
        <f t="shared" si="4"/>
        <v>1321</v>
      </c>
      <c r="E32" s="18">
        <v>950</v>
      </c>
      <c r="F32" s="18">
        <v>840</v>
      </c>
      <c r="G32" s="15">
        <f t="shared" si="5"/>
        <v>110</v>
      </c>
      <c r="H32" s="18">
        <v>4163</v>
      </c>
      <c r="I32" s="18">
        <v>2952</v>
      </c>
      <c r="J32" s="20">
        <f t="shared" si="6"/>
        <v>1211</v>
      </c>
      <c r="K32" s="18"/>
      <c r="L32" s="18"/>
      <c r="M32" s="20"/>
      <c r="N32" s="31"/>
    </row>
    <row r="33" spans="1:14">
      <c r="A33" s="16" t="s">
        <v>38</v>
      </c>
      <c r="B33" s="14">
        <f t="shared" si="2"/>
        <v>21338</v>
      </c>
      <c r="C33" s="14">
        <f t="shared" si="3"/>
        <v>16991</v>
      </c>
      <c r="D33" s="15">
        <f t="shared" si="4"/>
        <v>4347</v>
      </c>
      <c r="E33" s="18">
        <v>1703</v>
      </c>
      <c r="F33" s="18">
        <v>1490</v>
      </c>
      <c r="G33" s="15">
        <f t="shared" si="5"/>
        <v>213</v>
      </c>
      <c r="H33" s="18">
        <v>19635</v>
      </c>
      <c r="I33" s="18">
        <v>15501</v>
      </c>
      <c r="J33" s="20">
        <f t="shared" si="6"/>
        <v>4134</v>
      </c>
      <c r="K33" s="18"/>
      <c r="L33" s="18"/>
      <c r="M33" s="20"/>
      <c r="N33" s="31"/>
    </row>
    <row r="34" spans="1:14">
      <c r="A34" s="16" t="s">
        <v>39</v>
      </c>
      <c r="B34" s="14">
        <f t="shared" si="2"/>
        <v>2010</v>
      </c>
      <c r="C34" s="14">
        <f t="shared" si="3"/>
        <v>2132</v>
      </c>
      <c r="D34" s="15">
        <f t="shared" si="4"/>
        <v>-122</v>
      </c>
      <c r="E34" s="18">
        <v>14</v>
      </c>
      <c r="F34" s="18">
        <v>13</v>
      </c>
      <c r="G34" s="15">
        <f t="shared" si="5"/>
        <v>1</v>
      </c>
      <c r="H34" s="19"/>
      <c r="I34" s="19"/>
      <c r="J34" s="20"/>
      <c r="K34" s="19">
        <v>1996</v>
      </c>
      <c r="L34" s="19">
        <v>2119</v>
      </c>
      <c r="M34" s="20">
        <f>K34-L34</f>
        <v>-123</v>
      </c>
      <c r="N34" s="33"/>
    </row>
    <row r="35" spans="1:14">
      <c r="A35" s="16" t="s">
        <v>40</v>
      </c>
      <c r="B35" s="14">
        <f t="shared" si="2"/>
        <v>2606</v>
      </c>
      <c r="C35" s="14">
        <f t="shared" si="3"/>
        <v>2213</v>
      </c>
      <c r="D35" s="15">
        <f t="shared" si="4"/>
        <v>393</v>
      </c>
      <c r="E35" s="18">
        <v>516</v>
      </c>
      <c r="F35" s="18">
        <v>442</v>
      </c>
      <c r="G35" s="15">
        <f t="shared" si="5"/>
        <v>74</v>
      </c>
      <c r="H35" s="18">
        <v>2090</v>
      </c>
      <c r="I35" s="18">
        <v>1771</v>
      </c>
      <c r="J35" s="20">
        <f t="shared" si="6"/>
        <v>319</v>
      </c>
      <c r="K35" s="18"/>
      <c r="L35" s="18"/>
      <c r="M35" s="20"/>
      <c r="N35" s="34"/>
    </row>
    <row r="36" spans="1:14">
      <c r="A36" s="16" t="s">
        <v>41</v>
      </c>
      <c r="B36" s="14">
        <f t="shared" si="2"/>
        <v>1536</v>
      </c>
      <c r="C36" s="14">
        <f t="shared" si="3"/>
        <v>1278</v>
      </c>
      <c r="D36" s="15">
        <f t="shared" si="4"/>
        <v>258</v>
      </c>
      <c r="E36" s="18">
        <v>348</v>
      </c>
      <c r="F36" s="18">
        <v>292</v>
      </c>
      <c r="G36" s="15">
        <f t="shared" si="5"/>
        <v>56</v>
      </c>
      <c r="H36" s="18">
        <v>1188</v>
      </c>
      <c r="I36" s="18">
        <v>986</v>
      </c>
      <c r="J36" s="20">
        <f t="shared" si="6"/>
        <v>202</v>
      </c>
      <c r="K36" s="18"/>
      <c r="L36" s="18"/>
      <c r="M36" s="20"/>
      <c r="N36" s="33"/>
    </row>
    <row r="37" spans="1:14">
      <c r="A37" s="16" t="s">
        <v>42</v>
      </c>
      <c r="B37" s="14">
        <f t="shared" si="2"/>
        <v>7124</v>
      </c>
      <c r="C37" s="14">
        <f t="shared" si="3"/>
        <v>5692</v>
      </c>
      <c r="D37" s="15">
        <f t="shared" si="4"/>
        <v>1432</v>
      </c>
      <c r="E37" s="18">
        <v>36</v>
      </c>
      <c r="F37" s="18">
        <v>35</v>
      </c>
      <c r="G37" s="15">
        <f t="shared" si="5"/>
        <v>1</v>
      </c>
      <c r="H37" s="19"/>
      <c r="I37" s="19"/>
      <c r="J37" s="20"/>
      <c r="K37" s="19">
        <v>7088</v>
      </c>
      <c r="L37" s="19">
        <v>5657</v>
      </c>
      <c r="M37" s="20">
        <f>K37-L37</f>
        <v>1431</v>
      </c>
      <c r="N37" s="33"/>
    </row>
    <row r="38" spans="1:14">
      <c r="A38" s="16" t="s">
        <v>43</v>
      </c>
      <c r="B38" s="14">
        <f t="shared" si="2"/>
        <v>1887</v>
      </c>
      <c r="C38" s="14">
        <f t="shared" si="3"/>
        <v>1460</v>
      </c>
      <c r="D38" s="15">
        <f t="shared" si="4"/>
        <v>427</v>
      </c>
      <c r="E38" s="18">
        <v>50</v>
      </c>
      <c r="F38" s="18">
        <v>41</v>
      </c>
      <c r="G38" s="15">
        <f t="shared" si="5"/>
        <v>9</v>
      </c>
      <c r="H38" s="19"/>
      <c r="I38" s="19"/>
      <c r="J38" s="20"/>
      <c r="K38" s="19">
        <v>1837</v>
      </c>
      <c r="L38" s="19">
        <v>1419</v>
      </c>
      <c r="M38" s="20">
        <f>K38-L38</f>
        <v>418</v>
      </c>
      <c r="N38" s="33"/>
    </row>
    <row r="39" spans="1:14">
      <c r="A39" s="16" t="s">
        <v>44</v>
      </c>
      <c r="B39" s="14">
        <f t="shared" si="2"/>
        <v>5194</v>
      </c>
      <c r="C39" s="14">
        <f t="shared" si="3"/>
        <v>5399</v>
      </c>
      <c r="D39" s="15">
        <f t="shared" si="4"/>
        <v>-205</v>
      </c>
      <c r="E39" s="18">
        <v>85</v>
      </c>
      <c r="F39" s="18">
        <v>120</v>
      </c>
      <c r="G39" s="15">
        <f t="shared" si="5"/>
        <v>-35</v>
      </c>
      <c r="H39" s="18"/>
      <c r="I39" s="18"/>
      <c r="J39" s="20"/>
      <c r="K39" s="18">
        <v>5109</v>
      </c>
      <c r="L39" s="18">
        <v>5279</v>
      </c>
      <c r="M39" s="20">
        <f>K39-L39</f>
        <v>-170</v>
      </c>
      <c r="N39" s="33"/>
    </row>
  </sheetData>
  <mergeCells count="6">
    <mergeCell ref="A2:M2"/>
    <mergeCell ref="B4:D4"/>
    <mergeCell ref="E4:G4"/>
    <mergeCell ref="H4:J4"/>
    <mergeCell ref="K4:M4"/>
    <mergeCell ref="A4:A5"/>
  </mergeCells>
  <printOptions horizontalCentered="true"/>
  <pageMargins left="0.707638888888889" right="0.707638888888889" top="0.747916666666667" bottom="0.747916666666667" header="0.313888888888889" footer="0.313888888888889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zhantian</cp:lastModifiedBy>
  <dcterms:created xsi:type="dcterms:W3CDTF">2017-04-09T11:37:00Z</dcterms:created>
  <cp:lastPrinted>2017-04-14T16:30:00Z</cp:lastPrinted>
  <dcterms:modified xsi:type="dcterms:W3CDTF">2021-03-31T08:14:50Z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